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85" windowHeight="5985" activeTab="5"/>
  </bookViews>
  <sheets>
    <sheet name="bs" sheetId="1" r:id="rId1"/>
    <sheet name="pl" sheetId="2" r:id="rId2"/>
    <sheet name="cflow" sheetId="3" r:id="rId3"/>
    <sheet name="equity" sheetId="4" r:id="rId4"/>
    <sheet name="notes" sheetId="5" r:id="rId5"/>
    <sheet name="add info" sheetId="6" r:id="rId6"/>
  </sheets>
  <definedNames>
    <definedName name="_xlnm.Print_Area" localSheetId="0">'bs'!$A$1:$E$57</definedName>
    <definedName name="_xlnm.Print_Area" localSheetId="4">'notes'!$A$1:$I$171</definedName>
  </definedNames>
  <calcPr fullCalcOnLoad="1"/>
</workbook>
</file>

<file path=xl/sharedStrings.xml><?xml version="1.0" encoding="utf-8"?>
<sst xmlns="http://schemas.openxmlformats.org/spreadsheetml/2006/main" count="407" uniqueCount="306">
  <si>
    <t>PATIMAS COMPUTERS BERHAD</t>
  </si>
  <si>
    <t>Condensed Consolidated Balance Sheets (Unaudited)</t>
  </si>
  <si>
    <t>As At 30 September 2003</t>
  </si>
  <si>
    <t>UNAUDITED</t>
  </si>
  <si>
    <t>AUDITED</t>
  </si>
  <si>
    <t>AS AT</t>
  </si>
  <si>
    <t>END OF</t>
  </si>
  <si>
    <t>PRECEDING</t>
  </si>
  <si>
    <t>CURRENT</t>
  </si>
  <si>
    <t>FINANCIAL</t>
  </si>
  <si>
    <t>QUARTER</t>
  </si>
  <si>
    <t>YEAR ENDED</t>
  </si>
  <si>
    <t>30 Sept 03</t>
  </si>
  <si>
    <t>31 Dec 02</t>
  </si>
  <si>
    <t>RM '000</t>
  </si>
  <si>
    <t>Property, plant and equipment</t>
  </si>
  <si>
    <t>Investment in associated companies</t>
  </si>
  <si>
    <t>Other investments</t>
  </si>
  <si>
    <t>Intangible assets</t>
  </si>
  <si>
    <t>Current Assets</t>
  </si>
  <si>
    <t>Inventories</t>
  </si>
  <si>
    <t>Trade receivables</t>
  </si>
  <si>
    <t>Other receivables</t>
  </si>
  <si>
    <t>Amount owing by associated company</t>
  </si>
  <si>
    <t>Deposits with licensed banks</t>
  </si>
  <si>
    <t>Cash and cash equivalents</t>
  </si>
  <si>
    <t xml:space="preserve">Current Liabilities </t>
  </si>
  <si>
    <t>Trade payables</t>
  </si>
  <si>
    <t>Other payables</t>
  </si>
  <si>
    <t>Short term borrowings</t>
  </si>
  <si>
    <t>Provision for taxation</t>
  </si>
  <si>
    <t xml:space="preserve">Net Current Assets </t>
  </si>
  <si>
    <t>Share capital</t>
  </si>
  <si>
    <t>Reserves</t>
  </si>
  <si>
    <t>ICULS</t>
  </si>
  <si>
    <t>Shareholders' Funds</t>
  </si>
  <si>
    <t xml:space="preserve">   Minority interests</t>
  </si>
  <si>
    <t xml:space="preserve">   Long term borrowings</t>
  </si>
  <si>
    <t xml:space="preserve">   Deferred payment</t>
  </si>
  <si>
    <t xml:space="preserve">   Deferred taxation</t>
  </si>
  <si>
    <t>Net tangible assets per share (RM)</t>
  </si>
  <si>
    <t>Basic:</t>
  </si>
  <si>
    <t xml:space="preserve">   Based on 60,589,105 (2002: 60,000,500)</t>
  </si>
  <si>
    <t xml:space="preserve">      ordinary shares</t>
  </si>
  <si>
    <t>Fully Diluted:</t>
  </si>
  <si>
    <t xml:space="preserve">   Based on 75,789,578 (2002: 75,789,578)</t>
  </si>
  <si>
    <t xml:space="preserve">      ordinary shares upon full conversion of</t>
  </si>
  <si>
    <t xml:space="preserve">      ICULS @ RM 3.80</t>
  </si>
  <si>
    <t>(The Condensed Consolidated Balance Sheets should be read in conjunction with the Annual Audited Financial Statements for the year ended 31 December 2002)</t>
  </si>
  <si>
    <t>Condensed Consolidated Income Statements (Unaudited)</t>
  </si>
  <si>
    <t>For The Quarter Ended 30 September 2003</t>
  </si>
  <si>
    <t>INDIVIDUAL PERIOD</t>
  </si>
  <si>
    <t>CUMULATIVE PERIOD</t>
  </si>
  <si>
    <t>PRECEDING YEAR</t>
  </si>
  <si>
    <t>YEAR</t>
  </si>
  <si>
    <t>CORRESPONDING</t>
  </si>
  <si>
    <t>TO DATE</t>
  </si>
  <si>
    <t>PERIOD</t>
  </si>
  <si>
    <t>30 Sept 02</t>
  </si>
  <si>
    <t>RM ' 000</t>
  </si>
  <si>
    <t>Revenue</t>
  </si>
  <si>
    <t>Operating expenses</t>
  </si>
  <si>
    <t>Other operating income</t>
  </si>
  <si>
    <t>Profit from operations</t>
  </si>
  <si>
    <t>Finance costs</t>
  </si>
  <si>
    <t>Investing results</t>
  </si>
  <si>
    <t>Profit before tax</t>
  </si>
  <si>
    <t>Income tax</t>
  </si>
  <si>
    <t>Profit after tax</t>
  </si>
  <si>
    <t>Minority interest</t>
  </si>
  <si>
    <t>Net profit for the period</t>
  </si>
  <si>
    <t>Earnings / (Loss) per share (sen)</t>
  </si>
  <si>
    <t xml:space="preserve">   - Basic</t>
  </si>
  <si>
    <t xml:space="preserve">   - Diluted</t>
  </si>
  <si>
    <t>-</t>
  </si>
  <si>
    <t>(The Condensed Consolidated Income Statements should be read in conjunction with the Annual Audited Financial Statements for the year ended 31 December 2002)</t>
  </si>
  <si>
    <t>PATIMAS COMPUTERS BHD</t>
  </si>
  <si>
    <t>Condensed Consolidated Cash Flow Statement (Unaudited)</t>
  </si>
  <si>
    <t>For The 9 Months Ended 30 September 2003</t>
  </si>
  <si>
    <t>9 months ended</t>
  </si>
  <si>
    <t>RM’000</t>
  </si>
  <si>
    <t>CASH FLOWS FROM OPERATING ACTIVITIES</t>
  </si>
  <si>
    <t>Net profit before tax</t>
  </si>
  <si>
    <t>Adjustments for non-cash flow:-</t>
  </si>
  <si>
    <t>Non-cash items</t>
  </si>
  <si>
    <t>Non-operating items - investing</t>
  </si>
  <si>
    <t>Operating profit before working capital changes</t>
  </si>
  <si>
    <t>Changes in working capital</t>
  </si>
  <si>
    <t>Net changes in current assets</t>
  </si>
  <si>
    <t>Net changes in current liabilities</t>
  </si>
  <si>
    <t>Cash used in operations</t>
  </si>
  <si>
    <t>Tax paid net refunds</t>
  </si>
  <si>
    <t>Net cash flows from operating activities</t>
  </si>
  <si>
    <t>INVESTING ACTIVITIES</t>
  </si>
  <si>
    <t>(Acquisition)/Disposal of subsidiaries</t>
  </si>
  <si>
    <t>Increase investment in subsidiary</t>
  </si>
  <si>
    <t>Equity investments</t>
  </si>
  <si>
    <t>FINANCING ACTIVITIES</t>
  </si>
  <si>
    <t>Share issue expenses</t>
  </si>
  <si>
    <t>Borrowings</t>
  </si>
  <si>
    <t>ICULS interest</t>
  </si>
  <si>
    <t>Dividends paid</t>
  </si>
  <si>
    <t>Net change in cash and cash equivalents</t>
  </si>
  <si>
    <t>Cash and cash equivalents at 1 Januany</t>
  </si>
  <si>
    <t xml:space="preserve">Foreign exchange differences on </t>
  </si>
  <si>
    <t xml:space="preserve">   opening balances</t>
  </si>
  <si>
    <t>Cash and cash equivalents at 30 September</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</si>
  <si>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</si>
  <si>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</si>
  <si>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</si>
  <si>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</si>
  <si>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</si>
  <si>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</si>
  <si>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</si>
  <si>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</si>
  <si>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</si>
  <si>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</si>
  <si>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</si>
  <si>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</si>
  <si>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Cash and bank balances</t>
  </si>
  <si>
    <t>Less: Deposits pledged with licensed banks</t>
  </si>
  <si>
    <t>Bank overdrafts</t>
  </si>
  <si>
    <t>The fair value of assets (acquired)/disposed is as follows:</t>
  </si>
  <si>
    <t>Minority shareholders' interest</t>
  </si>
  <si>
    <t>Share of net assets of associate</t>
  </si>
  <si>
    <t>Long term liabilities</t>
  </si>
  <si>
    <t>Net (liabilities)/assets</t>
  </si>
  <si>
    <t>Goodwill on consolidation</t>
  </si>
  <si>
    <t>Reserve on consolidation</t>
  </si>
  <si>
    <t>Foreign exchange differences</t>
  </si>
  <si>
    <t>Consideration (paid)/received</t>
  </si>
  <si>
    <t>Less: Cash and cash equivalents</t>
  </si>
  <si>
    <t>Net cash (outflow)/inflow</t>
  </si>
  <si>
    <t>(The Condensed Consolidated Cash Flow Statement should be read in conjunction with the Annual Audited Financial Statements for the year ended 31 December 2002)</t>
  </si>
  <si>
    <t>Condensed Consolidated Statements of Changes in Equity (Unaudited)</t>
  </si>
  <si>
    <t>--------------------------------  Non  Distributable  ------------------------------</t>
  </si>
  <si>
    <t>Distributable</t>
  </si>
  <si>
    <t>Share</t>
  </si>
  <si>
    <t>Reserve on</t>
  </si>
  <si>
    <t>Revaluation</t>
  </si>
  <si>
    <t>Foreign</t>
  </si>
  <si>
    <t>Retained</t>
  </si>
  <si>
    <t>Group</t>
  </si>
  <si>
    <t>Capital</t>
  </si>
  <si>
    <t>premium</t>
  </si>
  <si>
    <t>Consolidation</t>
  </si>
  <si>
    <t>reserve</t>
  </si>
  <si>
    <t>exchange</t>
  </si>
  <si>
    <t>profit</t>
  </si>
  <si>
    <t>Total</t>
  </si>
  <si>
    <t>RM'000</t>
  </si>
  <si>
    <t>At 1 January 2002</t>
  </si>
  <si>
    <t>Currency translation</t>
  </si>
  <si>
    <t xml:space="preserve">   differences</t>
  </si>
  <si>
    <t xml:space="preserve">Dividends paid for </t>
  </si>
  <si>
    <t xml:space="preserve">   financial year 2001</t>
  </si>
  <si>
    <t xml:space="preserve">    - FINAL</t>
  </si>
  <si>
    <t>At 30 September 2002</t>
  </si>
  <si>
    <t>At 1 January 2003</t>
  </si>
  <si>
    <t>Issue of share capital arising from conversion of ICULS</t>
  </si>
  <si>
    <t>Acquisition of subsidiaries</t>
  </si>
  <si>
    <t xml:space="preserve">   financial year 2002</t>
  </si>
  <si>
    <t>At 30 September 2003</t>
  </si>
  <si>
    <t>(The Condensed Consolidated Statement of Changes in Equity should be read in conjunction with the Annual Audited Financial Statements for the year ended 31 December 2002)</t>
  </si>
  <si>
    <t>EXPLANATORY NOTES TO THE INTERIM FINANCIAL REPORT - MASB 26</t>
  </si>
  <si>
    <t>A1.</t>
  </si>
  <si>
    <t>ACCOUNTING POLICIES</t>
  </si>
  <si>
    <t>The interim financial statements are unaudited and have been prepared in compliance with the requirements of MASB 26, 'Interim Financial Reporting' and paragraph 9.22 of the Listing Requirements of the Kuala Lumpur Stock Exchange ("KLSE").</t>
  </si>
  <si>
    <t xml:space="preserve">The interim financial statements should be read in conjunction with the audited financial statements of the Group for the year ended 31 December 2002. The accounting policies and methods of computation adopted in the interim financial statements are consistent with those adopted in the audited financial statements of the Group for the financial year ended 31 December 2002. </t>
  </si>
  <si>
    <t>Certain comparative figures have been reclassified to be in-line with the adoption of MASB 24, ' Financial Instruments: Disclosure and Presentation' in the preceding year's audited financial statements, whereby the ICULS interest expense had been reclassified as distributions of equity in accordance with the balance sheet classification. The effect is as follows :-</t>
  </si>
  <si>
    <t>Condensed Consolidated Income Statement (Unaudited)</t>
  </si>
  <si>
    <t>As Previously stated</t>
  </si>
  <si>
    <t>Interest on ICULS</t>
  </si>
  <si>
    <t>As Restated</t>
  </si>
  <si>
    <t>For the period ended 30 September 2002</t>
  </si>
  <si>
    <t>A2.</t>
  </si>
  <si>
    <t>AUDIT REPORT OF PRECEDING ANNUAL FINANCIAL STATEMENTS</t>
  </si>
  <si>
    <t>There were no qualifications on the audit report of the preceding annual financial statements.</t>
  </si>
  <si>
    <t>A3.</t>
  </si>
  <si>
    <t>SEASONALITY OR CYCLICALITY INTERIM OPERATIONS</t>
  </si>
  <si>
    <t>The Group's interim operations are not affected by seasonal or cyclical factors.</t>
  </si>
  <si>
    <t>A4.</t>
  </si>
  <si>
    <t>UNUSUAL ITEMS</t>
  </si>
  <si>
    <t>During the interim period under review, there were no items or events that arose, which affected assets, liabilities, equity, net income or cash flows, that are unusual by reason of their nature, size or incidence.</t>
  </si>
  <si>
    <t>A5.</t>
  </si>
  <si>
    <t>CHANGES IN ACCOUNTING ESTIMATES</t>
  </si>
  <si>
    <t>During the period under review, there were no:
 (i) material changes in estimates of amounts reported in the previous interim periods of the current financial year; and
 (ii) material changes in estimates of amounts reported in prior financial years.</t>
  </si>
  <si>
    <t>A6.</t>
  </si>
  <si>
    <t>ISSUANCE OR REPAYMENTS OF DEBTS AND EQUITY SECURITIES</t>
  </si>
  <si>
    <t>There were no issuance, cancellation, repurchase, resale and repayment of debts and equity securities for the current interim financial reports under review save for the following:</t>
  </si>
  <si>
    <t>As At</t>
  </si>
  <si>
    <t>Issued and paid-up ordinary shares of RM1.00 each :-</t>
  </si>
  <si>
    <t>Share Capital</t>
  </si>
  <si>
    <t>As at 1 July</t>
  </si>
  <si>
    <t>New shares issued pursuant to the conversion of ICULS</t>
  </si>
  <si>
    <t>As at 30 September</t>
  </si>
  <si>
    <t>Amount converted into new ordinary shares</t>
  </si>
  <si>
    <t>A7.</t>
  </si>
  <si>
    <t>DIVIDEND PAID</t>
  </si>
  <si>
    <t xml:space="preserve">A final dividend of 5 sen per share less 28% income tax in respect of the financial year ended 31 December 2002 was paid on 3 July 2003.  </t>
  </si>
  <si>
    <t>A8.</t>
  </si>
  <si>
    <t>SEGMENTAL REPORTING</t>
  </si>
  <si>
    <t>Analysis by Country</t>
  </si>
  <si>
    <t>Profit/(Loss)</t>
  </si>
  <si>
    <t>Turnover</t>
  </si>
  <si>
    <t>before tax</t>
  </si>
  <si>
    <t xml:space="preserve">Malaysia </t>
  </si>
  <si>
    <t xml:space="preserve"> - Subsidiaries</t>
  </si>
  <si>
    <t xml:space="preserve"> - Share of loss of associated company</t>
  </si>
  <si>
    <t>Philippines</t>
  </si>
  <si>
    <t>A9.</t>
  </si>
  <si>
    <t>VALUATION OF PROPERTY, PLANT AND EQUIPMENT</t>
  </si>
  <si>
    <t>The valuations of property, plant and equipment have been brought forward, without amendment from the audited financial statements for the year ended 31 December 2002.</t>
  </si>
  <si>
    <t>A10.</t>
  </si>
  <si>
    <t xml:space="preserve">SUBSEQUENT MATERIAL EVENTS </t>
  </si>
  <si>
    <t>As at the date of this report, there were no material events which arose subsequent to the end of the period under review except for those disclosed in Note B8.</t>
  </si>
  <si>
    <t>A11.</t>
  </si>
  <si>
    <t xml:space="preserve">CHANGES IN THE COMPOSITION OF THE GROUP </t>
  </si>
  <si>
    <t xml:space="preserve">There were no changes in the composition of the Group during the financial period under review save as disclosed below:                                                                                                                       </t>
  </si>
  <si>
    <t xml:space="preserve"> the acquisition of 19 million ordinary shares of RM1.00 each in Cordoda Corporation Sdn Bhd ("Cordoda") which has resulted in Cordoda becoming a 69.6% subsidiary of the Company. The said acquisition was completed on 25 April 2003;                                                                                                               </t>
  </si>
  <si>
    <t xml:space="preserve">the acquisition of 2.4 million ordinary shares in Tsun Macro Sdn Bhd ("Tsun") which has resulted in Tsun becoming an 80% subsidiary of GMH Services (MSC) Sdn Bhd. The said acquisition was completed on 16 May 2003. </t>
  </si>
  <si>
    <t>the acquisition of 30,000 ordinary shares  of RM1.00 each in Total Communications Sdn Bhd ("TCSB") which has resulted in increasing Cordoda's equity interest in TCSB from 80% to 86%. The said acquisition was completed on 17 July 2003.</t>
  </si>
  <si>
    <t>the acquisition of 400,000 ordinary shares  of RM1.00 each in SSD Technology Sdn Bhd ("SSD") which has resulted in SSD becoming an 80% subsidiary of Patimas. The said acquisition was completed on 23 July 2003.</t>
  </si>
  <si>
    <t>A12.</t>
  </si>
  <si>
    <t>CHANGES IN CONTINGENT LIABILITIES AND CONTINGENT ASSETS</t>
  </si>
  <si>
    <t>The contingent liabilities since the last annual balance sheet to the date of this quarter interim report comprises of bank guarantees for credit facilities and contracts undertaken by the Group amounting to RM9.63 million.</t>
  </si>
  <si>
    <t xml:space="preserve">B </t>
  </si>
  <si>
    <t>KLSE LISTING REQUIREMENTS</t>
  </si>
  <si>
    <t>B1.</t>
  </si>
  <si>
    <t xml:space="preserve">REVIEW OF THE GROUP'S PERFORMANCE </t>
  </si>
  <si>
    <t xml:space="preserve">Group revenue  for the third quarter ended 30 September 2003 was RM89.54 million as compared to RM47.02 million registered in the same quarter of 2002 representing an increase of RM42.52 million or 90%. The higher revenue resulted into a higher profit before taxation of RM3.48 million for the quarter ended 30 September 2003 as compared to RM2.55 million achieved in the corresponding quarter of 2002, representing an increase of about 36%. </t>
  </si>
  <si>
    <t>B2.</t>
  </si>
  <si>
    <t xml:space="preserve">COMPARISON WITH PRECEEDING QUARTER'S RESULTS </t>
  </si>
  <si>
    <t>Group revenue of RM89.54 million for the third quarter ended 30 September 2003 was 15% higher than the second quarter's revenue of RM77.81 million. Similarly, the Group profit before taxation of RM3.48 million for the third quarter ended 30 September 2003 increased by 89% from RM1.84 million for the preceding quarter ended 30 June 2003. The higher profit before taxation in the third quarter was mainly due to increase revenue as compared to the second quarter.</t>
  </si>
  <si>
    <t>B3.</t>
  </si>
  <si>
    <t xml:space="preserve">PROSPECTS </t>
  </si>
  <si>
    <t>The prospects of the IT industry is expected to be increasingly competitive amidst the current economic outlook and market conditions. Barring unforeseen circumstances, the Group expects to remain profitable for the current financial year.</t>
  </si>
  <si>
    <t>B4.</t>
  </si>
  <si>
    <t>PROFIT FORECAST AND GUARANTEE</t>
  </si>
  <si>
    <t>Not applicable.</t>
  </si>
  <si>
    <t>B5.</t>
  </si>
  <si>
    <t>TAXATION</t>
  </si>
  <si>
    <t>Current year</t>
  </si>
  <si>
    <t>quarter</t>
  </si>
  <si>
    <t>to date</t>
  </si>
  <si>
    <t>RM' 000</t>
  </si>
  <si>
    <t>Current taxation comprises : -</t>
  </si>
  <si>
    <t xml:space="preserve"> - Malaysia</t>
  </si>
  <si>
    <t xml:space="preserve"> - Foreign</t>
  </si>
  <si>
    <t xml:space="preserve"> - Overprovision in respect of previous years</t>
  </si>
  <si>
    <t xml:space="preserve"> - Associate company</t>
  </si>
  <si>
    <t>Transfer to deferred taxation</t>
  </si>
  <si>
    <t>The effective tax rate is higher than the statutory rate principally due to the losses of certain subsidiaries which cannot be set off against taxable profits made by other subsidiaries, and certain expenses which are not deductible for tax purposes.</t>
  </si>
  <si>
    <t>B6.</t>
  </si>
  <si>
    <t>SALE OF UNQUOTED INVESTMENTS AND PROPERTIES</t>
  </si>
  <si>
    <t>During the period under review, there were no disposal of unquoted investments and properties.</t>
  </si>
  <si>
    <t>B7.</t>
  </si>
  <si>
    <t>PURCHASE OR DISPOSAL OF QUOTED SECURITIES</t>
  </si>
  <si>
    <t>There were no quoted securities disposed or held by the Group at the end of the period under review.</t>
  </si>
  <si>
    <t>B8.</t>
  </si>
  <si>
    <t xml:space="preserve">STATUS OF CORPORATE PROPOSALS </t>
  </si>
  <si>
    <t>On 9 July 2002, the Company announced its proposal to undertake a private placement of up to 10% of the issued and paid up capital of Patimas. The Securities Commission ("SC") and the Foreign Investment Committee have approved the proposal on 30 September 2002 and 8 October 2002 respectively. The SC has approved the Company's application to extend the timeframe for the implementation of the proposal to another 6 months period ended 30 September 2003. The Company has not applied to the SC for a further extension of time for the implementation of the Proposed Private Placement and accordingly, the Company did not proceed with the Proposed Private Placement</t>
  </si>
  <si>
    <t xml:space="preserve">On 24 July 2003, Patimas announced the proposed restructuring and subsequent listing of EBN Technology Bhd ("EBNT"), a newly incorporated company which shall become a 56.2% owned subsidiary of Patimas upon completion of the Proposed Listing on the MESDAQ market of Kuala Lumpur Stock Exchange. As part of the restructuring and listing proposal, Patimas is proposing a payment of dividend-in-specie of up to 15,000,125 EBNT shares to the shareholders of Patimas. The Proposed Dividend is conditional upon the proposed restructuring. The said exercises are pending decision from the relevant authorities. </t>
  </si>
  <si>
    <t>There is no corporate proposals announced but not completed as at 18 November 2003, the latest practicable date which is not earlier than 7 days from the date of issue of this quarterly report.</t>
  </si>
  <si>
    <t>B9.</t>
  </si>
  <si>
    <t>GROUP BORROWINGS AND DEBT SECURITIES</t>
  </si>
  <si>
    <t>Short term borrowings:</t>
  </si>
  <si>
    <t xml:space="preserve">           Secured</t>
  </si>
  <si>
    <t xml:space="preserve">           Unsecured</t>
  </si>
  <si>
    <t>Long term borrowings:</t>
  </si>
  <si>
    <t>All the above are denominated in Ringgit Malaysia.</t>
  </si>
  <si>
    <t>B10.</t>
  </si>
  <si>
    <t>OFF BALANCE SHEET FINANCIAL INSTRUMENTS</t>
  </si>
  <si>
    <t>As at  18 November 2003, there were no off balance sheet financial instruments held by the Group.</t>
  </si>
  <si>
    <t>B11.</t>
  </si>
  <si>
    <t>MATERIAL LITIGATION</t>
  </si>
  <si>
    <t>The Group was not engaged in any material litigation and the directors are not aware of any proceeding pending or threatened that will materially affect the Group.</t>
  </si>
  <si>
    <t>B12.</t>
  </si>
  <si>
    <t>DIVIDEND</t>
  </si>
  <si>
    <t>The Directors have recommended a final dividend payment of 5 sen per share less 28% income tax for the financial year ended 31 December 2002 (Financial year 2001: 5 sen per share less 28% income tax) which was  approved by the shareholders at the Eleventh Annual General Meeting on 9 June 2003 and subsequently paid on 3 July 2003. As disclosed in B8, Patimas is proposing a payment of dividend-in-specie of up to 15,000,125 EBNT shares to the shareholders of Patimas which is pending decision from the authorities and shall be subject to the shareholders' approval.</t>
  </si>
  <si>
    <t>B13.</t>
  </si>
  <si>
    <t>EARNINGS PER SHARE</t>
  </si>
  <si>
    <t>The basic earnings per share was calculated by dividing the net loss attributable to members of the Company and the weighted average number of ordinary shares in issue during the period under review:-</t>
  </si>
  <si>
    <t>Basic</t>
  </si>
  <si>
    <t xml:space="preserve">Net profit for the year </t>
  </si>
  <si>
    <t>Net loss attributable to ordinary shareholders</t>
  </si>
  <si>
    <t>Weighted average number of ordinary shares in issue ('000)</t>
  </si>
  <si>
    <t>Basic earnings per ordinary share (sen)</t>
  </si>
  <si>
    <t>There is no dilution in the Company's earnings per share as the market values of the securities were lower than the exercise prices.</t>
  </si>
  <si>
    <t>B14.</t>
  </si>
  <si>
    <t>OTHER RECEIVABLES</t>
  </si>
  <si>
    <t>Included in other receivables is tax recoverable amounting to RM 2.451 million.</t>
  </si>
  <si>
    <t>B15.</t>
  </si>
  <si>
    <t>OTHER PAYABLES</t>
  </si>
  <si>
    <t>Included in the other payables is part of the balance of the purchase consideration to the vendors of HPD Systems Sdn Bhd, DGN Systems Sdn Bhd  and EIX Solutions Sdn Bhd  amounting to RM9 million in respect of the said companies meeting the profit guarantee for the financial period ending 30 September 2003.</t>
  </si>
  <si>
    <t>B16.</t>
  </si>
  <si>
    <t>OPERATING EXPENSES</t>
  </si>
  <si>
    <t>Included in the Operating Expenses are :-</t>
  </si>
  <si>
    <t>a) Depreciation expenses</t>
  </si>
  <si>
    <t>b) Amortisation of software development expenditure</t>
  </si>
  <si>
    <t>c) Amortisation of intangible assets</t>
  </si>
  <si>
    <t>Part A3 : Additional Information</t>
  </si>
  <si>
    <t>For the quarter ended 30 September 2003</t>
  </si>
  <si>
    <t>Profit / (Loss) from operations</t>
  </si>
  <si>
    <t>Gross interest income</t>
  </si>
  <si>
    <t>Gross interest expense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</si>
</sst>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_-;\-* #,##0_-;_-* &quot;-&quot;??_-;_-@_-"/>
    <numFmt numFmtId="174" formatCode="d/mmm/yy"/>
    <numFmt numFmtId="175" formatCode="\(#,##0.00\);[Red]\(#,##0.00\)"/>
    <numFmt numFmtId="176" formatCode="_(* #,##0.0_);_(* \(#,##0.0\);_(* &quot;-&quot;??_);_(@_)"/>
  </numFmts>
  <fonts count="5">
    <font>
      <sz val="10"/>
      <name val="Arial"/>
      <family val="0"/>
    </font>
    <font>
      <b/>
      <sz val="11"/>
      <name val="Arial"/>
      <family val="2"/>
    </font>
    <font>
      <sz val="11"/>
      <name val="Arial"/>
      <family val="2"/>
    </font>
    <font>
      <sz val="10"/>
      <name val="Times New Roman"/>
      <family val="1"/>
    </font>
    <font>
      <b/>
      <sz val="10"/>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1" fillId="0" borderId="0" xfId="0" applyFont="1" applyAlignment="1">
      <alignment/>
    </xf>
    <xf numFmtId="0" fontId="1" fillId="0" borderId="0" xfId="0" applyFont="1" applyAlignment="1">
      <alignment horizontal="center"/>
    </xf>
    <xf numFmtId="49" fontId="1" fillId="0" borderId="0" xfId="0" applyNumberFormat="1" applyFont="1" applyAlignment="1">
      <alignment horizontal="center"/>
    </xf>
    <xf numFmtId="14" fontId="1" fillId="0" borderId="0" xfId="0" applyNumberFormat="1" applyFont="1" applyBorder="1" applyAlignment="1">
      <alignment horizontal="center"/>
    </xf>
    <xf numFmtId="0" fontId="2" fillId="0" borderId="0" xfId="0" applyFont="1" applyAlignment="1">
      <alignment/>
    </xf>
    <xf numFmtId="172" fontId="2" fillId="0" borderId="0" xfId="0" applyNumberFormat="1" applyFont="1" applyFill="1" applyAlignment="1">
      <alignment/>
    </xf>
    <xf numFmtId="172" fontId="2" fillId="0" borderId="0" xfId="0" applyNumberFormat="1" applyFont="1" applyAlignment="1">
      <alignment/>
    </xf>
    <xf numFmtId="0" fontId="2" fillId="0" borderId="0" xfId="0" applyFont="1" applyFill="1" applyAlignment="1">
      <alignment/>
    </xf>
    <xf numFmtId="172" fontId="2" fillId="0" borderId="1" xfId="0" applyNumberFormat="1" applyFont="1" applyBorder="1" applyAlignment="1">
      <alignment/>
    </xf>
    <xf numFmtId="0" fontId="1" fillId="0" borderId="0" xfId="0" applyFont="1" applyFill="1" applyAlignment="1">
      <alignment horizontal="center"/>
    </xf>
    <xf numFmtId="172" fontId="2" fillId="0" borderId="0" xfId="17" applyNumberFormat="1" applyFont="1" applyAlignment="1">
      <alignment/>
    </xf>
    <xf numFmtId="172" fontId="2" fillId="0" borderId="0" xfId="0" applyNumberFormat="1" applyFont="1" applyBorder="1" applyAlignment="1">
      <alignment/>
    </xf>
    <xf numFmtId="172" fontId="2" fillId="0" borderId="2" xfId="17" applyNumberFormat="1" applyFont="1" applyFill="1" applyBorder="1" applyAlignment="1">
      <alignment/>
    </xf>
    <xf numFmtId="172" fontId="2" fillId="0" borderId="0" xfId="0" applyNumberFormat="1" applyFont="1" applyFill="1" applyBorder="1" applyAlignment="1">
      <alignment/>
    </xf>
    <xf numFmtId="173" fontId="2" fillId="0" borderId="0" xfId="15" applyNumberFormat="1" applyFont="1" applyBorder="1" applyAlignment="1">
      <alignment/>
    </xf>
    <xf numFmtId="172" fontId="2" fillId="0" borderId="3" xfId="0" applyNumberFormat="1" applyFont="1" applyFill="1" applyBorder="1" applyAlignment="1">
      <alignment/>
    </xf>
    <xf numFmtId="173" fontId="2" fillId="0" borderId="3" xfId="15" applyNumberFormat="1" applyFont="1" applyBorder="1" applyAlignment="1">
      <alignment/>
    </xf>
    <xf numFmtId="172" fontId="2" fillId="0" borderId="2" xfId="0" applyNumberFormat="1" applyFont="1" applyBorder="1" applyAlignment="1">
      <alignment/>
    </xf>
    <xf numFmtId="43" fontId="2" fillId="0" borderId="0" xfId="17" applyFont="1" applyAlignment="1">
      <alignment horizontal="center"/>
    </xf>
    <xf numFmtId="43" fontId="2" fillId="0" borderId="0" xfId="0" applyNumberFormat="1" applyFont="1" applyAlignment="1">
      <alignment/>
    </xf>
    <xf numFmtId="171" fontId="2" fillId="0" borderId="0" xfId="15" applyFont="1" applyAlignment="1">
      <alignment/>
    </xf>
    <xf numFmtId="171" fontId="2" fillId="0" borderId="0" xfId="15" applyFont="1" applyFill="1" applyAlignment="1">
      <alignment/>
    </xf>
    <xf numFmtId="0" fontId="2" fillId="0" borderId="0" xfId="0" applyFont="1" applyAlignment="1">
      <alignment/>
    </xf>
    <xf numFmtId="0" fontId="3" fillId="0" borderId="0" xfId="0" applyFont="1" applyAlignment="1">
      <alignment/>
    </xf>
    <xf numFmtId="174" fontId="1" fillId="0" borderId="0" xfId="0" applyNumberFormat="1" applyFont="1" applyAlignment="1">
      <alignment horizontal="center"/>
    </xf>
    <xf numFmtId="172" fontId="2" fillId="0" borderId="0" xfId="15" applyNumberFormat="1" applyFont="1" applyAlignment="1">
      <alignment/>
    </xf>
    <xf numFmtId="172" fontId="3" fillId="0" borderId="0" xfId="15" applyNumberFormat="1" applyFont="1" applyAlignment="1">
      <alignment/>
    </xf>
    <xf numFmtId="172" fontId="2" fillId="0" borderId="0" xfId="15" applyNumberFormat="1" applyFont="1" applyFill="1" applyAlignment="1">
      <alignment/>
    </xf>
    <xf numFmtId="172" fontId="3" fillId="0" borderId="0" xfId="15" applyNumberFormat="1" applyFont="1" applyFill="1" applyAlignment="1">
      <alignment/>
    </xf>
    <xf numFmtId="172" fontId="2" fillId="0" borderId="3" xfId="15" applyNumberFormat="1" applyFont="1" applyFill="1" applyBorder="1" applyAlignment="1">
      <alignment/>
    </xf>
    <xf numFmtId="172" fontId="2" fillId="0" borderId="3" xfId="15" applyNumberFormat="1" applyFont="1" applyBorder="1" applyAlignment="1">
      <alignment/>
    </xf>
    <xf numFmtId="172" fontId="2" fillId="0" borderId="0" xfId="15" applyNumberFormat="1" applyFont="1" applyBorder="1" applyAlignment="1">
      <alignment/>
    </xf>
    <xf numFmtId="172" fontId="2" fillId="0" borderId="2" xfId="15" applyNumberFormat="1" applyFont="1" applyFill="1" applyBorder="1" applyAlignment="1">
      <alignment/>
    </xf>
    <xf numFmtId="172" fontId="2" fillId="0" borderId="2" xfId="15" applyNumberFormat="1" applyFont="1" applyBorder="1" applyAlignment="1">
      <alignment/>
    </xf>
    <xf numFmtId="171" fontId="3" fillId="0" borderId="0" xfId="15" applyFont="1" applyFill="1" applyAlignment="1">
      <alignment/>
    </xf>
    <xf numFmtId="171" fontId="3" fillId="0" borderId="0" xfId="15" applyFont="1" applyAlignment="1">
      <alignment/>
    </xf>
    <xf numFmtId="171" fontId="3" fillId="0" borderId="0" xfId="15" applyFont="1" applyFill="1" applyAlignment="1">
      <alignment horizontal="right"/>
    </xf>
    <xf numFmtId="171" fontId="3" fillId="0" borderId="0" xfId="15" applyFont="1" applyAlignment="1">
      <alignment horizontal="right"/>
    </xf>
    <xf numFmtId="171" fontId="3" fillId="0" borderId="4" xfId="15" applyFont="1" applyFill="1" applyBorder="1" applyAlignment="1">
      <alignment horizontal="right"/>
    </xf>
    <xf numFmtId="171" fontId="3" fillId="0" borderId="4" xfId="15" applyFont="1" applyFill="1" applyBorder="1" applyAlignment="1">
      <alignment/>
    </xf>
    <xf numFmtId="171" fontId="3" fillId="0" borderId="4" xfId="15" applyFont="1" applyBorder="1" applyAlignment="1">
      <alignment horizontal="right"/>
    </xf>
    <xf numFmtId="171" fontId="3" fillId="0" borderId="0" xfId="15" applyFont="1" applyFill="1" applyBorder="1" applyAlignment="1">
      <alignment horizontal="right"/>
    </xf>
    <xf numFmtId="171" fontId="3" fillId="0" borderId="0" xfId="15" applyFont="1" applyFill="1" applyBorder="1" applyAlignment="1">
      <alignment/>
    </xf>
    <xf numFmtId="171" fontId="3" fillId="0" borderId="0" xfId="15" applyFont="1" applyBorder="1" applyAlignment="1">
      <alignment horizontal="right"/>
    </xf>
    <xf numFmtId="43" fontId="3" fillId="0" borderId="0" xfId="18" applyNumberFormat="1" applyFont="1" applyBorder="1" applyAlignment="1">
      <alignment horizontal="right"/>
    </xf>
    <xf numFmtId="43" fontId="3" fillId="0" borderId="0" xfId="18" applyNumberFormat="1" applyFont="1" applyFill="1" applyBorder="1" applyAlignment="1">
      <alignment horizontal="right"/>
    </xf>
    <xf numFmtId="43" fontId="3" fillId="0" borderId="0" xfId="18" applyNumberFormat="1" applyFont="1" applyFill="1" applyBorder="1" applyAlignment="1">
      <alignment/>
    </xf>
    <xf numFmtId="174" fontId="1" fillId="0" borderId="0" xfId="0" applyNumberFormat="1" applyFont="1" applyAlignment="1">
      <alignment horizontal="left"/>
    </xf>
    <xf numFmtId="173" fontId="2" fillId="0" borderId="0" xfId="15" applyNumberFormat="1" applyFont="1" applyAlignment="1">
      <alignment/>
    </xf>
    <xf numFmtId="0" fontId="2" fillId="0" borderId="0" xfId="0" applyFont="1" applyAlignment="1">
      <alignment horizontal="center"/>
    </xf>
    <xf numFmtId="173" fontId="1" fillId="0" borderId="0" xfId="15" applyNumberFormat="1" applyFont="1" applyAlignment="1">
      <alignment horizontal="center"/>
    </xf>
    <xf numFmtId="38" fontId="2" fillId="0" borderId="0" xfId="15" applyNumberFormat="1" applyFont="1" applyAlignment="1">
      <alignment/>
    </xf>
    <xf numFmtId="174" fontId="2" fillId="0" borderId="0" xfId="0" applyNumberFormat="1" applyFont="1" applyAlignment="1">
      <alignment horizontal="left"/>
    </xf>
    <xf numFmtId="172" fontId="2" fillId="0" borderId="5" xfId="15" applyNumberFormat="1" applyFont="1" applyBorder="1" applyAlignment="1">
      <alignment/>
    </xf>
    <xf numFmtId="172" fontId="2" fillId="0" borderId="6" xfId="15" applyNumberFormat="1" applyFont="1" applyBorder="1" applyAlignment="1">
      <alignment/>
    </xf>
    <xf numFmtId="172" fontId="2" fillId="0" borderId="0" xfId="15" applyNumberFormat="1" applyFont="1" applyAlignment="1">
      <alignment/>
    </xf>
    <xf numFmtId="172" fontId="2" fillId="0" borderId="3" xfId="15" applyNumberFormat="1" applyFont="1" applyBorder="1" applyAlignment="1">
      <alignment/>
    </xf>
    <xf numFmtId="43" fontId="3" fillId="0" borderId="0" xfId="0" applyNumberFormat="1" applyFont="1" applyAlignment="1">
      <alignment/>
    </xf>
    <xf numFmtId="37" fontId="2" fillId="0" borderId="0" xfId="15" applyNumberFormat="1" applyFont="1" applyAlignment="1">
      <alignment/>
    </xf>
    <xf numFmtId="37" fontId="2" fillId="0" borderId="0" xfId="15" applyNumberFormat="1" applyFont="1" applyBorder="1" applyAlignment="1">
      <alignment/>
    </xf>
    <xf numFmtId="171" fontId="2" fillId="0" borderId="0" xfId="15" applyFont="1" applyBorder="1" applyAlignment="1">
      <alignment/>
    </xf>
    <xf numFmtId="0" fontId="2" fillId="0" borderId="0" xfId="0" applyFont="1" applyBorder="1" applyAlignment="1">
      <alignment/>
    </xf>
    <xf numFmtId="37" fontId="1" fillId="0" borderId="0" xfId="15" applyNumberFormat="1" applyFont="1" applyBorder="1" applyAlignment="1">
      <alignment/>
    </xf>
    <xf numFmtId="0" fontId="0" fillId="0" borderId="7" xfId="0" applyBorder="1" applyAlignment="1">
      <alignment horizontal="center"/>
    </xf>
    <xf numFmtId="0" fontId="0" fillId="0" borderId="1" xfId="0" applyBorder="1" applyAlignment="1">
      <alignment horizontal="center"/>
    </xf>
    <xf numFmtId="0" fontId="4" fillId="0" borderId="1" xfId="0" applyFont="1" applyBorder="1" applyAlignment="1" quotePrefix="1">
      <alignment horizontal="center"/>
    </xf>
    <xf numFmtId="0" fontId="4" fillId="0" borderId="1" xfId="0" applyFont="1" applyBorder="1" applyAlignment="1">
      <alignment horizontal="center"/>
    </xf>
    <xf numFmtId="0" fontId="0" fillId="0" borderId="8" xfId="0" applyBorder="1" applyAlignment="1">
      <alignment/>
    </xf>
    <xf numFmtId="0" fontId="0" fillId="0" borderId="9" xfId="0" applyBorder="1" applyAlignment="1">
      <alignment/>
    </xf>
    <xf numFmtId="0" fontId="0" fillId="0" borderId="0" xfId="0" applyBorder="1" applyAlignment="1">
      <alignment horizontal="center"/>
    </xf>
    <xf numFmtId="0" fontId="0" fillId="0" borderId="10" xfId="0" applyBorder="1" applyAlignment="1">
      <alignment horizontal="center"/>
    </xf>
    <xf numFmtId="0" fontId="0" fillId="0" borderId="11" xfId="0" applyBorder="1" applyAlignment="1">
      <alignment/>
    </xf>
    <xf numFmtId="0" fontId="0" fillId="0" borderId="3" xfId="0" applyBorder="1" applyAlignment="1">
      <alignment horizontal="center"/>
    </xf>
    <xf numFmtId="0" fontId="0" fillId="0" borderId="12" xfId="0" applyBorder="1" applyAlignment="1">
      <alignment horizontal="center"/>
    </xf>
    <xf numFmtId="172" fontId="0" fillId="0" borderId="0" xfId="15" applyNumberFormat="1" applyAlignment="1">
      <alignment/>
    </xf>
    <xf numFmtId="172" fontId="0" fillId="0" borderId="0" xfId="18" applyNumberFormat="1" applyAlignment="1">
      <alignment/>
    </xf>
    <xf numFmtId="0" fontId="0" fillId="0" borderId="0" xfId="0" applyAlignment="1">
      <alignment horizontal="left"/>
    </xf>
    <xf numFmtId="172" fontId="0" fillId="0" borderId="2" xfId="18" applyNumberFormat="1" applyBorder="1" applyAlignment="1">
      <alignment/>
    </xf>
    <xf numFmtId="0" fontId="0" fillId="0" borderId="0" xfId="0" applyAlignment="1">
      <alignment wrapText="1"/>
    </xf>
    <xf numFmtId="172" fontId="0" fillId="0" borderId="0" xfId="18" applyNumberFormat="1" applyFill="1" applyAlignment="1">
      <alignment/>
    </xf>
    <xf numFmtId="172" fontId="0" fillId="0" borderId="0" xfId="18" applyNumberFormat="1" applyBorder="1" applyAlignment="1">
      <alignment/>
    </xf>
    <xf numFmtId="0" fontId="0" fillId="0" borderId="0" xfId="0" applyFont="1" applyAlignment="1">
      <alignment/>
    </xf>
    <xf numFmtId="0" fontId="0" fillId="0" borderId="0" xfId="0" applyFont="1" applyAlignment="1">
      <alignment wrapText="1"/>
    </xf>
    <xf numFmtId="0" fontId="4" fillId="0" borderId="0" xfId="0" applyFont="1" applyAlignment="1" quotePrefix="1">
      <alignment horizontal="left"/>
    </xf>
    <xf numFmtId="0" fontId="4" fillId="0" borderId="0" xfId="0" applyFont="1" applyAlignment="1">
      <alignment horizontal="left"/>
    </xf>
    <xf numFmtId="0" fontId="4" fillId="0" borderId="0" xfId="0" applyFont="1" applyAlignment="1" quotePrefix="1">
      <alignment horizontal="right"/>
    </xf>
    <xf numFmtId="0" fontId="0" fillId="0" borderId="0" xfId="0" applyFont="1" applyAlignment="1">
      <alignment horizontal="left"/>
    </xf>
    <xf numFmtId="0" fontId="4" fillId="0" borderId="0" xfId="0" applyFont="1" applyAlignment="1">
      <alignment horizontal="right"/>
    </xf>
    <xf numFmtId="0" fontId="0" fillId="0" borderId="0" xfId="0" applyFont="1" applyAlignment="1">
      <alignment horizontal="justify" wrapText="1"/>
    </xf>
    <xf numFmtId="0" fontId="4" fillId="0" borderId="0" xfId="0" applyFont="1" applyAlignment="1">
      <alignment horizontal="right" wrapText="1"/>
    </xf>
    <xf numFmtId="0" fontId="4" fillId="0" borderId="0" xfId="0" applyFont="1" applyAlignment="1">
      <alignment horizontal="justify" wrapText="1"/>
    </xf>
    <xf numFmtId="15" fontId="4" fillId="0" borderId="0" xfId="0" applyNumberFormat="1" applyFont="1" applyAlignment="1">
      <alignment/>
    </xf>
    <xf numFmtId="0" fontId="4" fillId="0" borderId="0" xfId="0" applyFont="1" applyAlignment="1">
      <alignment horizontal="center" wrapText="1"/>
    </xf>
    <xf numFmtId="0" fontId="0" fillId="0" borderId="0" xfId="0" applyFont="1" applyAlignment="1">
      <alignment/>
    </xf>
    <xf numFmtId="172" fontId="0" fillId="0" borderId="0" xfId="15" applyNumberFormat="1" applyFont="1" applyAlignment="1">
      <alignment wrapText="1"/>
    </xf>
    <xf numFmtId="0" fontId="4" fillId="0" borderId="0" xfId="0" applyFont="1" applyAlignment="1">
      <alignment/>
    </xf>
    <xf numFmtId="0" fontId="4" fillId="0" borderId="0" xfId="0" applyFont="1" applyAlignment="1" quotePrefix="1">
      <alignment horizontal="right" vertical="top"/>
    </xf>
    <xf numFmtId="15" fontId="4" fillId="0" borderId="0" xfId="0" applyNumberFormat="1" applyFont="1" applyAlignment="1">
      <alignment/>
    </xf>
    <xf numFmtId="15" fontId="4" fillId="0" borderId="0" xfId="0" applyNumberFormat="1" applyFont="1" applyAlignment="1">
      <alignment horizontal="right"/>
    </xf>
    <xf numFmtId="172" fontId="0" fillId="0" borderId="0" xfId="15" applyNumberFormat="1" applyFont="1" applyAlignment="1">
      <alignment/>
    </xf>
    <xf numFmtId="172" fontId="0" fillId="0" borderId="13" xfId="0" applyNumberFormat="1" applyFont="1" applyBorder="1" applyAlignment="1">
      <alignment/>
    </xf>
    <xf numFmtId="172" fontId="0" fillId="0" borderId="0" xfId="0" applyNumberFormat="1" applyFont="1" applyBorder="1" applyAlignment="1">
      <alignment/>
    </xf>
    <xf numFmtId="0" fontId="0"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right"/>
    </xf>
    <xf numFmtId="38" fontId="0" fillId="0" borderId="0" xfId="0" applyNumberFormat="1" applyFont="1" applyBorder="1" applyAlignment="1">
      <alignment/>
    </xf>
    <xf numFmtId="38" fontId="0" fillId="0" borderId="0" xfId="0" applyNumberFormat="1" applyFont="1" applyAlignment="1">
      <alignment/>
    </xf>
    <xf numFmtId="172" fontId="2" fillId="0" borderId="0" xfId="18" applyNumberFormat="1" applyFont="1" applyBorder="1" applyAlignment="1">
      <alignment/>
    </xf>
    <xf numFmtId="172" fontId="0" fillId="0" borderId="0" xfId="18" applyNumberFormat="1" applyFont="1" applyBorder="1" applyAlignment="1">
      <alignment/>
    </xf>
    <xf numFmtId="172" fontId="0" fillId="0" borderId="0" xfId="18" applyNumberFormat="1" applyFont="1" applyFill="1" applyBorder="1" applyAlignment="1">
      <alignment/>
    </xf>
    <xf numFmtId="171" fontId="0" fillId="0" borderId="0" xfId="18" applyFont="1" applyBorder="1" applyAlignment="1">
      <alignment/>
    </xf>
    <xf numFmtId="38" fontId="4" fillId="0" borderId="0" xfId="0" applyNumberFormat="1" applyFont="1" applyBorder="1" applyAlignment="1">
      <alignment/>
    </xf>
    <xf numFmtId="38" fontId="4" fillId="0" borderId="13" xfId="0" applyNumberFormat="1" applyFont="1" applyBorder="1" applyAlignment="1">
      <alignment/>
    </xf>
    <xf numFmtId="37" fontId="4" fillId="0" borderId="13" xfId="0" applyNumberFormat="1" applyFont="1" applyBorder="1" applyAlignment="1">
      <alignment/>
    </xf>
    <xf numFmtId="0" fontId="4" fillId="0" borderId="0" xfId="0" applyFont="1" applyAlignment="1">
      <alignment horizontal="right" vertical="top"/>
    </xf>
    <xf numFmtId="0" fontId="0" fillId="0" borderId="0" xfId="0" applyFont="1" applyFill="1" applyAlignment="1">
      <alignment/>
    </xf>
    <xf numFmtId="0" fontId="4" fillId="0" borderId="0" xfId="0" applyFont="1" applyFill="1" applyBorder="1" applyAlignment="1">
      <alignment horizontal="right" wrapText="1"/>
    </xf>
    <xf numFmtId="0" fontId="4" fillId="0" borderId="0" xfId="0" applyFont="1" applyFill="1" applyBorder="1" applyAlignment="1">
      <alignment horizontal="right"/>
    </xf>
    <xf numFmtId="172" fontId="0" fillId="0" borderId="0" xfId="15" applyNumberFormat="1" applyFont="1" applyFill="1" applyAlignment="1">
      <alignment/>
    </xf>
    <xf numFmtId="173" fontId="0" fillId="0" borderId="0" xfId="18" applyNumberFormat="1" applyFont="1" applyFill="1" applyBorder="1" applyAlignment="1">
      <alignment/>
    </xf>
    <xf numFmtId="37" fontId="0" fillId="0" borderId="0" xfId="0" applyNumberFormat="1" applyFont="1" applyFill="1" applyAlignment="1">
      <alignment/>
    </xf>
    <xf numFmtId="38" fontId="0" fillId="0" borderId="0" xfId="0" applyNumberFormat="1" applyFont="1" applyFill="1" applyBorder="1" applyAlignment="1">
      <alignment/>
    </xf>
    <xf numFmtId="173" fontId="0" fillId="0" borderId="0" xfId="18" applyNumberFormat="1" applyFont="1" applyFill="1" applyAlignment="1">
      <alignment/>
    </xf>
    <xf numFmtId="172" fontId="0" fillId="0" borderId="0" xfId="18" applyNumberFormat="1" applyFont="1" applyFill="1" applyBorder="1" applyAlignment="1">
      <alignment/>
    </xf>
    <xf numFmtId="171" fontId="0" fillId="0" borderId="3" xfId="15" applyFont="1" applyFill="1" applyBorder="1" applyAlignment="1">
      <alignment/>
    </xf>
    <xf numFmtId="172" fontId="0" fillId="0" borderId="3" xfId="18" applyNumberFormat="1" applyFont="1" applyFill="1" applyBorder="1" applyAlignment="1">
      <alignment/>
    </xf>
    <xf numFmtId="172" fontId="0" fillId="0" borderId="3" xfId="15" applyNumberFormat="1" applyFont="1" applyBorder="1" applyAlignment="1">
      <alignment/>
    </xf>
    <xf numFmtId="37" fontId="4" fillId="0" borderId="13" xfId="0" applyNumberFormat="1" applyFont="1" applyFill="1" applyBorder="1" applyAlignment="1">
      <alignment/>
    </xf>
    <xf numFmtId="38" fontId="4" fillId="0" borderId="0" xfId="0" applyNumberFormat="1" applyFont="1" applyFill="1" applyBorder="1" applyAlignment="1">
      <alignment/>
    </xf>
    <xf numFmtId="0" fontId="4" fillId="0" borderId="0" xfId="0" applyFont="1" applyAlignment="1">
      <alignment/>
    </xf>
    <xf numFmtId="172" fontId="0" fillId="0" borderId="0" xfId="15" applyNumberFormat="1" applyFont="1" applyBorder="1" applyAlignment="1">
      <alignment/>
    </xf>
    <xf numFmtId="171" fontId="0" fillId="0" borderId="0" xfId="15" applyFont="1" applyBorder="1" applyAlignment="1">
      <alignment/>
    </xf>
    <xf numFmtId="172" fontId="4" fillId="0" borderId="0" xfId="0" applyNumberFormat="1" applyFont="1" applyBorder="1" applyAlignment="1">
      <alignment/>
    </xf>
    <xf numFmtId="0" fontId="0" fillId="0" borderId="0" xfId="0" applyFont="1" applyAlignment="1">
      <alignment horizontal="right"/>
    </xf>
    <xf numFmtId="0" fontId="4" fillId="0" borderId="0" xfId="0" applyFont="1" applyAlignment="1">
      <alignment horizontal="center"/>
    </xf>
    <xf numFmtId="38" fontId="0" fillId="0" borderId="0" xfId="18" applyNumberFormat="1" applyFont="1" applyAlignment="1">
      <alignment/>
    </xf>
    <xf numFmtId="172" fontId="0" fillId="0" borderId="14" xfId="15" applyNumberFormat="1" applyFont="1" applyBorder="1" applyAlignment="1">
      <alignment/>
    </xf>
    <xf numFmtId="172" fontId="0" fillId="0" borderId="0" xfId="15" applyNumberFormat="1" applyAlignment="1">
      <alignment/>
    </xf>
    <xf numFmtId="173" fontId="0" fillId="0" borderId="0" xfId="18" applyNumberFormat="1" applyAlignment="1">
      <alignment/>
    </xf>
    <xf numFmtId="37" fontId="0" fillId="0" borderId="0" xfId="18" applyNumberFormat="1" applyAlignment="1">
      <alignment/>
    </xf>
    <xf numFmtId="175" fontId="0" fillId="0" borderId="0" xfId="0" applyNumberFormat="1" applyFont="1" applyAlignment="1">
      <alignment/>
    </xf>
    <xf numFmtId="43" fontId="2" fillId="0" borderId="0" xfId="15" applyNumberFormat="1" applyFont="1" applyFill="1" applyAlignment="1">
      <alignment/>
    </xf>
    <xf numFmtId="172" fontId="0" fillId="0" borderId="0" xfId="18" applyNumberFormat="1" applyFont="1" applyBorder="1" applyAlignment="1">
      <alignment/>
    </xf>
    <xf numFmtId="172" fontId="0" fillId="0" borderId="13" xfId="15" applyNumberFormat="1" applyFont="1" applyBorder="1" applyAlignment="1">
      <alignment/>
    </xf>
    <xf numFmtId="43" fontId="0" fillId="0" borderId="14" xfId="15" applyNumberFormat="1" applyFont="1" applyBorder="1" applyAlignment="1">
      <alignment/>
    </xf>
    <xf numFmtId="0" fontId="1" fillId="0" borderId="0" xfId="0" applyFont="1" applyAlignment="1">
      <alignment vertical="justify" wrapText="1"/>
    </xf>
    <xf numFmtId="0" fontId="1" fillId="0" borderId="0" xfId="0" applyFont="1" applyAlignment="1">
      <alignment horizontal="center"/>
    </xf>
    <xf numFmtId="0" fontId="0" fillId="0" borderId="0" xfId="0" applyFont="1" applyAlignment="1">
      <alignment vertical="justify" wrapText="1"/>
    </xf>
    <xf numFmtId="0" fontId="0" fillId="0" borderId="0" xfId="0" applyAlignment="1">
      <alignment vertical="justify" wrapText="1"/>
    </xf>
    <xf numFmtId="0" fontId="4" fillId="0" borderId="1" xfId="0" applyFont="1" applyBorder="1" applyAlignment="1" quotePrefix="1">
      <alignment horizontal="center"/>
    </xf>
    <xf numFmtId="0" fontId="0" fillId="0" borderId="0" xfId="0" applyFont="1" applyAlignment="1">
      <alignment horizontal="justify" wrapText="1"/>
    </xf>
    <xf numFmtId="0" fontId="0" fillId="0" borderId="0" xfId="0" applyFont="1" applyAlignment="1">
      <alignment horizontal="justify" vertical="top" wrapText="1"/>
    </xf>
    <xf numFmtId="0" fontId="0" fillId="0" borderId="0" xfId="0" applyAlignment="1">
      <alignment wrapText="1"/>
    </xf>
    <xf numFmtId="0" fontId="0" fillId="0" borderId="0" xfId="0" applyFont="1" applyFill="1" applyAlignment="1">
      <alignment horizontal="justify" wrapText="1"/>
    </xf>
    <xf numFmtId="0" fontId="0" fillId="0" borderId="0" xfId="0" applyFont="1" applyAlignment="1">
      <alignment vertical="top" wrapText="1"/>
    </xf>
    <xf numFmtId="0" fontId="0" fillId="0" borderId="0" xfId="0" applyFont="1" applyAlignment="1">
      <alignment wrapText="1"/>
    </xf>
    <xf numFmtId="0" fontId="4" fillId="0" borderId="0" xfId="0" applyFont="1" applyAlignment="1">
      <alignment horizontal="justify" vertical="top" wrapText="1"/>
    </xf>
    <xf numFmtId="0" fontId="4" fillId="0" borderId="0" xfId="0" applyFont="1" applyAlignment="1">
      <alignment wrapText="1"/>
    </xf>
  </cellXfs>
  <cellStyles count="8">
    <cellStyle name="Normal" xfId="0"/>
    <cellStyle name="Comma" xfId="15"/>
    <cellStyle name="Comma [0]" xfId="16"/>
    <cellStyle name="Comma_BS1" xfId="17"/>
    <cellStyle name="Comma_PCB YTD Consol 2002(adj)"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7"/>
  <sheetViews>
    <sheetView workbookViewId="0" topLeftCell="A42">
      <selection activeCell="A50" sqref="A50"/>
    </sheetView>
  </sheetViews>
  <sheetFormatPr defaultColWidth="9.140625" defaultRowHeight="12.75"/>
  <cols>
    <col min="1" max="1" width="40.00390625" style="23" customWidth="1"/>
    <col min="2" max="2" width="5.7109375" style="23" customWidth="1"/>
    <col min="3" max="3" width="18.28125" style="23" customWidth="1"/>
    <col min="4" max="4" width="2.7109375" style="23" customWidth="1"/>
    <col min="5" max="5" width="18.7109375" style="23" customWidth="1"/>
    <col min="6" max="16384" width="9.140625" style="23" customWidth="1"/>
  </cols>
  <sheetData>
    <row r="1" s="1" customFormat="1" ht="15">
      <c r="A1" s="1" t="s">
        <v>0</v>
      </c>
    </row>
    <row r="2" s="1" customFormat="1" ht="15">
      <c r="A2" s="1" t="s">
        <v>1</v>
      </c>
    </row>
    <row r="3" s="1" customFormat="1" ht="15">
      <c r="A3" s="1" t="s">
        <v>2</v>
      </c>
    </row>
    <row r="4" spans="3:5" s="1" customFormat="1" ht="15">
      <c r="C4" s="2" t="s">
        <v>3</v>
      </c>
      <c r="E4" s="2" t="s">
        <v>4</v>
      </c>
    </row>
    <row r="5" spans="3:5" s="1" customFormat="1" ht="15">
      <c r="C5" s="2" t="s">
        <v>5</v>
      </c>
      <c r="D5" s="2"/>
      <c r="E5" s="2" t="s">
        <v>5</v>
      </c>
    </row>
    <row r="6" spans="3:5" s="1" customFormat="1" ht="15">
      <c r="C6" s="2" t="s">
        <v>6</v>
      </c>
      <c r="D6" s="2"/>
      <c r="E6" s="2" t="s">
        <v>7</v>
      </c>
    </row>
    <row r="7" spans="3:5" s="1" customFormat="1" ht="15">
      <c r="C7" s="2" t="s">
        <v>8</v>
      </c>
      <c r="D7" s="2"/>
      <c r="E7" s="2" t="s">
        <v>9</v>
      </c>
    </row>
    <row r="8" spans="3:5" s="1" customFormat="1" ht="15">
      <c r="C8" s="2" t="s">
        <v>10</v>
      </c>
      <c r="D8" s="2"/>
      <c r="E8" s="2" t="s">
        <v>11</v>
      </c>
    </row>
    <row r="9" spans="3:5" s="1" customFormat="1" ht="15">
      <c r="C9" s="3" t="s">
        <v>12</v>
      </c>
      <c r="D9" s="4"/>
      <c r="E9" s="3" t="s">
        <v>13</v>
      </c>
    </row>
    <row r="10" spans="3:5" s="1" customFormat="1" ht="15">
      <c r="C10" s="2" t="s">
        <v>14</v>
      </c>
      <c r="D10" s="2"/>
      <c r="E10" s="2" t="s">
        <v>14</v>
      </c>
    </row>
    <row r="11" s="5" customFormat="1" ht="14.25"/>
    <row r="12" spans="1:5" s="5" customFormat="1" ht="14.25">
      <c r="A12" s="5" t="s">
        <v>15</v>
      </c>
      <c r="C12" s="6">
        <v>97419</v>
      </c>
      <c r="D12" s="7"/>
      <c r="E12" s="7">
        <v>63967</v>
      </c>
    </row>
    <row r="13" spans="1:5" s="5" customFormat="1" ht="14.25">
      <c r="A13" s="5" t="s">
        <v>16</v>
      </c>
      <c r="C13" s="7">
        <v>0</v>
      </c>
      <c r="D13" s="7"/>
      <c r="E13" s="7">
        <v>16150</v>
      </c>
    </row>
    <row r="14" spans="1:5" s="5" customFormat="1" ht="14.25">
      <c r="A14" s="5" t="s">
        <v>17</v>
      </c>
      <c r="C14" s="7">
        <v>2442</v>
      </c>
      <c r="D14" s="7"/>
      <c r="E14" s="7">
        <v>2442</v>
      </c>
    </row>
    <row r="15" spans="1:5" s="5" customFormat="1" ht="14.25">
      <c r="A15" s="5" t="s">
        <v>18</v>
      </c>
      <c r="C15" s="7">
        <v>58793</v>
      </c>
      <c r="D15" s="7"/>
      <c r="E15" s="7">
        <v>59483</v>
      </c>
    </row>
    <row r="16" spans="3:5" s="5" customFormat="1" ht="14.25">
      <c r="C16" s="7"/>
      <c r="D16" s="7"/>
      <c r="E16" s="7"/>
    </row>
    <row r="17" spans="1:5" s="5" customFormat="1" ht="14.25">
      <c r="A17" s="8"/>
      <c r="B17" s="8"/>
      <c r="C17" s="9">
        <f>SUM(C12:C16)</f>
        <v>158654</v>
      </c>
      <c r="D17" s="7"/>
      <c r="E17" s="9">
        <f>SUM(E12:E16)</f>
        <v>142042</v>
      </c>
    </row>
    <row r="18" spans="1:5" s="5" customFormat="1" ht="14.25">
      <c r="A18" s="5" t="s">
        <v>19</v>
      </c>
      <c r="C18" s="7"/>
      <c r="D18" s="7"/>
      <c r="E18" s="7"/>
    </row>
    <row r="19" spans="1:5" s="5" customFormat="1" ht="14.25">
      <c r="A19" s="5" t="s">
        <v>20</v>
      </c>
      <c r="C19" s="7">
        <v>18628</v>
      </c>
      <c r="D19" s="7"/>
      <c r="E19" s="7">
        <v>13600</v>
      </c>
    </row>
    <row r="20" spans="1:5" s="5" customFormat="1" ht="14.25">
      <c r="A20" s="5" t="s">
        <v>21</v>
      </c>
      <c r="C20" s="6">
        <v>115294</v>
      </c>
      <c r="D20" s="7"/>
      <c r="E20" s="7">
        <v>105706</v>
      </c>
    </row>
    <row r="21" spans="1:5" s="5" customFormat="1" ht="14.25">
      <c r="A21" s="5" t="s">
        <v>22</v>
      </c>
      <c r="C21" s="6">
        <v>10952</v>
      </c>
      <c r="D21" s="7"/>
      <c r="E21" s="7">
        <v>7949</v>
      </c>
    </row>
    <row r="22" spans="1:5" s="5" customFormat="1" ht="14.25">
      <c r="A22" s="5" t="s">
        <v>23</v>
      </c>
      <c r="C22" s="7">
        <v>0</v>
      </c>
      <c r="D22" s="7"/>
      <c r="E22" s="7">
        <v>1323</v>
      </c>
    </row>
    <row r="23" spans="1:5" s="5" customFormat="1" ht="14.25">
      <c r="A23" s="5" t="s">
        <v>24</v>
      </c>
      <c r="C23" s="7">
        <v>14541</v>
      </c>
      <c r="D23" s="7"/>
      <c r="E23" s="7">
        <v>17246</v>
      </c>
    </row>
    <row r="24" spans="1:5" s="5" customFormat="1" ht="14.25">
      <c r="A24" s="5" t="s">
        <v>25</v>
      </c>
      <c r="C24" s="6">
        <v>4344</v>
      </c>
      <c r="D24" s="7"/>
      <c r="E24" s="7">
        <v>14201</v>
      </c>
    </row>
    <row r="25" spans="1:5" s="5" customFormat="1" ht="15">
      <c r="A25" s="8"/>
      <c r="B25" s="10"/>
      <c r="C25" s="9">
        <f>SUM(C19:C24)</f>
        <v>163759</v>
      </c>
      <c r="D25" s="7"/>
      <c r="E25" s="9">
        <f>SUM(E19:E24)</f>
        <v>160025</v>
      </c>
    </row>
    <row r="26" spans="1:5" s="5" customFormat="1" ht="15">
      <c r="A26" s="5" t="s">
        <v>26</v>
      </c>
      <c r="B26" s="2"/>
      <c r="C26" s="7"/>
      <c r="D26" s="7"/>
      <c r="E26" s="7"/>
    </row>
    <row r="27" spans="1:5" s="5" customFormat="1" ht="15">
      <c r="A27" s="5" t="s">
        <v>27</v>
      </c>
      <c r="B27" s="2"/>
      <c r="C27" s="6">
        <v>66197</v>
      </c>
      <c r="D27" s="7"/>
      <c r="E27" s="7">
        <v>44273</v>
      </c>
    </row>
    <row r="28" spans="1:5" s="5" customFormat="1" ht="15">
      <c r="A28" s="5" t="s">
        <v>28</v>
      </c>
      <c r="B28" s="2"/>
      <c r="C28" s="6">
        <v>16634</v>
      </c>
      <c r="D28" s="7"/>
      <c r="E28" s="7">
        <v>26302</v>
      </c>
    </row>
    <row r="29" spans="1:5" s="5" customFormat="1" ht="14.25">
      <c r="A29" s="5" t="s">
        <v>29</v>
      </c>
      <c r="C29" s="6">
        <v>66712</v>
      </c>
      <c r="D29" s="7"/>
      <c r="E29" s="7">
        <v>68019</v>
      </c>
    </row>
    <row r="30" spans="1:5" s="5" customFormat="1" ht="14.25">
      <c r="A30" s="5" t="s">
        <v>30</v>
      </c>
      <c r="C30" s="7">
        <v>590</v>
      </c>
      <c r="D30" s="7"/>
      <c r="E30" s="7">
        <v>1147</v>
      </c>
    </row>
    <row r="31" spans="1:5" s="5" customFormat="1" ht="14.25">
      <c r="A31" s="8"/>
      <c r="B31" s="8"/>
      <c r="C31" s="9">
        <f>SUM(C27:C30)</f>
        <v>150133</v>
      </c>
      <c r="D31" s="7"/>
      <c r="E31" s="9">
        <f>SUM(E27:E30)</f>
        <v>139741</v>
      </c>
    </row>
    <row r="32" spans="3:5" s="5" customFormat="1" ht="14.25">
      <c r="C32" s="7"/>
      <c r="D32" s="7"/>
      <c r="E32" s="7"/>
    </row>
    <row r="33" spans="1:5" s="5" customFormat="1" ht="14.25">
      <c r="A33" s="5" t="s">
        <v>31</v>
      </c>
      <c r="C33" s="11">
        <f>+C25-C31</f>
        <v>13626</v>
      </c>
      <c r="D33" s="7"/>
      <c r="E33" s="11">
        <f>+E25-E31</f>
        <v>20284</v>
      </c>
    </row>
    <row r="34" spans="3:5" s="5" customFormat="1" ht="14.25">
      <c r="C34" s="12"/>
      <c r="D34" s="7"/>
      <c r="E34" s="12"/>
    </row>
    <row r="35" spans="3:5" s="5" customFormat="1" ht="15" thickBot="1">
      <c r="C35" s="13">
        <f>+C33+C17</f>
        <v>172280</v>
      </c>
      <c r="D35" s="7"/>
      <c r="E35" s="13">
        <f>+E33+E17</f>
        <v>162326</v>
      </c>
    </row>
    <row r="36" spans="3:5" s="5" customFormat="1" ht="14.25">
      <c r="C36" s="6"/>
      <c r="D36" s="7"/>
      <c r="E36" s="7"/>
    </row>
    <row r="37" spans="1:5" s="5" customFormat="1" ht="14.25">
      <c r="A37" s="5" t="s">
        <v>32</v>
      </c>
      <c r="C37" s="6">
        <v>60589</v>
      </c>
      <c r="D37" s="7"/>
      <c r="E37" s="7">
        <v>60001</v>
      </c>
    </row>
    <row r="38" spans="1:5" s="5" customFormat="1" ht="14.25">
      <c r="A38" s="5" t="s">
        <v>33</v>
      </c>
      <c r="C38" s="14">
        <v>33990</v>
      </c>
      <c r="D38" s="12"/>
      <c r="E38" s="15">
        <v>30243</v>
      </c>
    </row>
    <row r="39" spans="1:5" s="5" customFormat="1" ht="14.25">
      <c r="A39" s="5" t="s">
        <v>34</v>
      </c>
      <c r="C39" s="16">
        <v>57762</v>
      </c>
      <c r="D39" s="12"/>
      <c r="E39" s="17">
        <v>59999</v>
      </c>
    </row>
    <row r="40" spans="1:5" s="5" customFormat="1" ht="14.25">
      <c r="A40" s="5" t="s">
        <v>35</v>
      </c>
      <c r="C40" s="6">
        <f>SUM(C37:C39)</f>
        <v>152341</v>
      </c>
      <c r="D40" s="7"/>
      <c r="E40" s="6">
        <f>SUM(E37:E39)</f>
        <v>150243</v>
      </c>
    </row>
    <row r="41" spans="1:5" s="5" customFormat="1" ht="14.25">
      <c r="A41" s="5" t="s">
        <v>36</v>
      </c>
      <c r="C41" s="6">
        <v>14600</v>
      </c>
      <c r="D41" s="7"/>
      <c r="E41" s="7">
        <v>2293</v>
      </c>
    </row>
    <row r="42" spans="1:5" s="5" customFormat="1" ht="14.25">
      <c r="A42" s="5" t="s">
        <v>37</v>
      </c>
      <c r="C42" s="6">
        <v>457</v>
      </c>
      <c r="D42" s="7"/>
      <c r="E42" s="7">
        <v>4908</v>
      </c>
    </row>
    <row r="43" spans="1:5" s="5" customFormat="1" ht="14.25">
      <c r="A43" s="5" t="s">
        <v>38</v>
      </c>
      <c r="C43" s="7">
        <v>0</v>
      </c>
      <c r="D43" s="7"/>
      <c r="E43" s="7">
        <v>0</v>
      </c>
    </row>
    <row r="44" spans="1:5" s="5" customFormat="1" ht="14.25">
      <c r="A44" s="5" t="s">
        <v>39</v>
      </c>
      <c r="C44" s="12">
        <v>4882</v>
      </c>
      <c r="D44" s="7"/>
      <c r="E44" s="12">
        <v>4882</v>
      </c>
    </row>
    <row r="45" spans="3:5" s="5" customFormat="1" ht="15" thickBot="1">
      <c r="C45" s="18">
        <f>SUM(C40:C44)</f>
        <v>172280</v>
      </c>
      <c r="D45" s="12"/>
      <c r="E45" s="18">
        <f>SUM(E40:E44)</f>
        <v>162326</v>
      </c>
    </row>
    <row r="46" spans="3:5" s="5" customFormat="1" ht="14.25">
      <c r="C46" s="12"/>
      <c r="D46" s="12"/>
      <c r="E46" s="12"/>
    </row>
    <row r="47" spans="1:5" s="5" customFormat="1" ht="14.25">
      <c r="A47" s="5" t="s">
        <v>40</v>
      </c>
      <c r="C47" s="19"/>
      <c r="D47" s="19"/>
      <c r="E47" s="19"/>
    </row>
    <row r="48" s="5" customFormat="1" ht="14.25">
      <c r="A48" s="5" t="s">
        <v>41</v>
      </c>
    </row>
    <row r="49" s="5" customFormat="1" ht="14.25">
      <c r="A49" s="5" t="s">
        <v>42</v>
      </c>
    </row>
    <row r="50" spans="1:5" s="5" customFormat="1" ht="14.25">
      <c r="A50" s="5" t="s">
        <v>43</v>
      </c>
      <c r="C50" s="20">
        <v>1.54</v>
      </c>
      <c r="E50" s="20">
        <v>1.51</v>
      </c>
    </row>
    <row r="51" spans="1:5" s="5" customFormat="1" ht="14.25">
      <c r="A51" s="5" t="s">
        <v>44</v>
      </c>
      <c r="C51" s="21"/>
      <c r="D51" s="21"/>
      <c r="E51" s="21"/>
    </row>
    <row r="52" spans="1:5" s="5" customFormat="1" ht="14.25">
      <c r="A52" s="5" t="s">
        <v>45</v>
      </c>
      <c r="C52" s="21"/>
      <c r="D52" s="21"/>
      <c r="E52" s="21"/>
    </row>
    <row r="53" spans="1:5" s="5" customFormat="1" ht="14.25">
      <c r="A53" s="5" t="s">
        <v>46</v>
      </c>
      <c r="C53" s="21"/>
      <c r="D53" s="21"/>
      <c r="E53" s="21"/>
    </row>
    <row r="54" spans="1:5" s="5" customFormat="1" ht="14.25">
      <c r="A54" s="5" t="s">
        <v>47</v>
      </c>
      <c r="C54" s="22">
        <v>1.23</v>
      </c>
      <c r="D54" s="21"/>
      <c r="E54" s="22">
        <v>1.2</v>
      </c>
    </row>
    <row r="55" spans="3:5" s="5" customFormat="1" ht="14.25">
      <c r="C55" s="22"/>
      <c r="D55" s="21"/>
      <c r="E55" s="22"/>
    </row>
    <row r="56" s="5" customFormat="1" ht="14.25"/>
    <row r="57" spans="1:5" s="1" customFormat="1" ht="33.75" customHeight="1">
      <c r="A57" s="146" t="s">
        <v>48</v>
      </c>
      <c r="B57" s="146"/>
      <c r="C57" s="146"/>
      <c r="D57" s="146"/>
      <c r="E57" s="146"/>
    </row>
  </sheetData>
  <mergeCells count="1">
    <mergeCell ref="A57:E57"/>
  </mergeCells>
  <printOptions/>
  <pageMargins left="0.87" right="0" top="0.59" bottom="0" header="0.28" footer="0"/>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C21" sqref="C21"/>
    </sheetView>
  </sheetViews>
  <sheetFormatPr defaultColWidth="9.140625" defaultRowHeight="12.75"/>
  <cols>
    <col min="1" max="1" width="31.140625" style="24" customWidth="1"/>
    <col min="2" max="5" width="20.7109375" style="24" customWidth="1"/>
    <col min="6" max="16384" width="9.140625" style="24" customWidth="1"/>
  </cols>
  <sheetData>
    <row r="1" ht="15">
      <c r="A1" s="1" t="s">
        <v>0</v>
      </c>
    </row>
    <row r="2" ht="15">
      <c r="A2" s="1" t="s">
        <v>49</v>
      </c>
    </row>
    <row r="3" ht="15">
      <c r="A3" s="1" t="s">
        <v>50</v>
      </c>
    </row>
    <row r="4" ht="15">
      <c r="A4" s="1"/>
    </row>
    <row r="5" spans="1:5" ht="15">
      <c r="A5" s="5"/>
      <c r="B5" s="147" t="s">
        <v>51</v>
      </c>
      <c r="C5" s="147"/>
      <c r="D5" s="147" t="s">
        <v>52</v>
      </c>
      <c r="E5" s="147"/>
    </row>
    <row r="6" spans="2:5" ht="15">
      <c r="B6" s="2" t="s">
        <v>8</v>
      </c>
      <c r="C6" s="2" t="s">
        <v>53</v>
      </c>
      <c r="D6" s="2" t="s">
        <v>8</v>
      </c>
      <c r="E6" s="2" t="s">
        <v>53</v>
      </c>
    </row>
    <row r="7" spans="2:5" ht="15">
      <c r="B7" s="2" t="s">
        <v>54</v>
      </c>
      <c r="C7" s="2" t="s">
        <v>55</v>
      </c>
      <c r="D7" s="2" t="s">
        <v>54</v>
      </c>
      <c r="E7" s="2" t="s">
        <v>55</v>
      </c>
    </row>
    <row r="8" spans="2:5" ht="15">
      <c r="B8" s="2" t="s">
        <v>10</v>
      </c>
      <c r="C8" s="2" t="s">
        <v>10</v>
      </c>
      <c r="D8" s="2" t="s">
        <v>56</v>
      </c>
      <c r="E8" s="2" t="s">
        <v>57</v>
      </c>
    </row>
    <row r="9" spans="1:5" ht="15">
      <c r="A9" s="5"/>
      <c r="B9" s="3" t="s">
        <v>12</v>
      </c>
      <c r="C9" s="3" t="s">
        <v>58</v>
      </c>
      <c r="D9" s="25" t="str">
        <f>+B9</f>
        <v>30 Sept 03</v>
      </c>
      <c r="E9" s="25" t="str">
        <f>+C9</f>
        <v>30 Sept 02</v>
      </c>
    </row>
    <row r="10" spans="1:5" ht="15">
      <c r="A10" s="5"/>
      <c r="B10" s="2" t="s">
        <v>59</v>
      </c>
      <c r="C10" s="2" t="s">
        <v>59</v>
      </c>
      <c r="D10" s="2" t="s">
        <v>59</v>
      </c>
      <c r="E10" s="2" t="s">
        <v>59</v>
      </c>
    </row>
    <row r="11" spans="1:5" ht="14.25">
      <c r="A11" s="5" t="s">
        <v>60</v>
      </c>
      <c r="B11" s="26">
        <v>89540</v>
      </c>
      <c r="C11" s="26">
        <v>47023</v>
      </c>
      <c r="D11" s="26">
        <v>225068</v>
      </c>
      <c r="E11" s="26">
        <v>171756</v>
      </c>
    </row>
    <row r="12" spans="1:5" ht="14.25">
      <c r="A12" s="5"/>
      <c r="B12" s="27"/>
      <c r="C12" s="26"/>
      <c r="D12" s="26"/>
      <c r="E12" s="26"/>
    </row>
    <row r="13" spans="1:5" ht="14.25">
      <c r="A13" s="5" t="s">
        <v>61</v>
      </c>
      <c r="B13" s="28">
        <v>-85493</v>
      </c>
      <c r="C13" s="28">
        <v>-42083</v>
      </c>
      <c r="D13" s="28">
        <v>-216038</v>
      </c>
      <c r="E13" s="26">
        <v>-155814</v>
      </c>
    </row>
    <row r="14" spans="1:5" ht="14.25">
      <c r="A14" s="8"/>
      <c r="B14" s="29"/>
      <c r="C14" s="29"/>
      <c r="D14" s="29"/>
      <c r="E14" s="27"/>
    </row>
    <row r="15" spans="1:5" ht="14.25">
      <c r="A15" s="5" t="s">
        <v>62</v>
      </c>
      <c r="B15" s="30">
        <v>341</v>
      </c>
      <c r="C15" s="30">
        <v>314</v>
      </c>
      <c r="D15" s="30">
        <v>1602</v>
      </c>
      <c r="E15" s="31">
        <v>888</v>
      </c>
    </row>
    <row r="16" spans="1:5" ht="14.25">
      <c r="A16" s="5"/>
      <c r="B16" s="29"/>
      <c r="C16" s="29"/>
      <c r="D16" s="29"/>
      <c r="E16" s="27"/>
    </row>
    <row r="17" spans="1:5" ht="14.25">
      <c r="A17" s="5" t="s">
        <v>63</v>
      </c>
      <c r="B17" s="28">
        <f>SUM(B11:B15)</f>
        <v>4388</v>
      </c>
      <c r="C17" s="28">
        <f>SUM(C11:C15)</f>
        <v>5254</v>
      </c>
      <c r="D17" s="28">
        <f>SUM(D11:D15)</f>
        <v>10632</v>
      </c>
      <c r="E17" s="26">
        <f>SUM(E11:E15)</f>
        <v>16830</v>
      </c>
    </row>
    <row r="18" spans="1:5" ht="14.25">
      <c r="A18" s="5"/>
      <c r="B18" s="29"/>
      <c r="C18" s="29"/>
      <c r="D18" s="29"/>
      <c r="E18" s="27"/>
    </row>
    <row r="19" spans="1:5" ht="14.25">
      <c r="A19" s="8" t="s">
        <v>64</v>
      </c>
      <c r="B19" s="28">
        <v>-911</v>
      </c>
      <c r="C19" s="28">
        <v>-1305</v>
      </c>
      <c r="D19" s="28">
        <v>-2827</v>
      </c>
      <c r="E19" s="26">
        <v>-3808</v>
      </c>
    </row>
    <row r="20" spans="1:5" ht="14.25">
      <c r="A20" s="5"/>
      <c r="B20" s="29"/>
      <c r="C20" s="29"/>
      <c r="D20" s="29"/>
      <c r="E20" s="27"/>
    </row>
    <row r="21" spans="1:5" ht="14.25">
      <c r="A21" s="5" t="s">
        <v>65</v>
      </c>
      <c r="B21" s="28">
        <v>0</v>
      </c>
      <c r="C21" s="28">
        <v>-1403</v>
      </c>
      <c r="D21" s="28">
        <v>-1473</v>
      </c>
      <c r="E21" s="26">
        <v>-5596</v>
      </c>
    </row>
    <row r="22" spans="1:5" ht="14.25">
      <c r="A22" s="5"/>
      <c r="B22" s="30"/>
      <c r="C22" s="30"/>
      <c r="D22" s="30"/>
      <c r="E22" s="31"/>
    </row>
    <row r="23" spans="1:5" ht="14.25">
      <c r="A23" s="5"/>
      <c r="B23" s="29"/>
      <c r="C23" s="29"/>
      <c r="D23" s="29"/>
      <c r="E23" s="27"/>
    </row>
    <row r="24" spans="1:5" ht="14.25">
      <c r="A24" s="5" t="s">
        <v>66</v>
      </c>
      <c r="B24" s="28">
        <f>SUM(B17:B22)</f>
        <v>3477</v>
      </c>
      <c r="C24" s="28">
        <f>SUM(C17:C22)</f>
        <v>2546</v>
      </c>
      <c r="D24" s="28">
        <f>SUM(D17:D22)</f>
        <v>6332</v>
      </c>
      <c r="E24" s="26">
        <f>SUM(E17:E22)</f>
        <v>7426</v>
      </c>
    </row>
    <row r="25" spans="1:5" ht="14.25">
      <c r="A25" s="5"/>
      <c r="B25" s="29"/>
      <c r="C25" s="29"/>
      <c r="D25" s="29"/>
      <c r="E25" s="27"/>
    </row>
    <row r="26" spans="1:5" ht="14.25">
      <c r="A26" s="5" t="s">
        <v>67</v>
      </c>
      <c r="B26" s="30">
        <v>-2258</v>
      </c>
      <c r="C26" s="30">
        <v>-1213</v>
      </c>
      <c r="D26" s="30">
        <v>-4214</v>
      </c>
      <c r="E26" s="31">
        <v>-3283</v>
      </c>
    </row>
    <row r="27" spans="1:5" ht="14.25">
      <c r="A27" s="5"/>
      <c r="B27" s="29"/>
      <c r="C27" s="29"/>
      <c r="D27" s="29"/>
      <c r="E27" s="27"/>
    </row>
    <row r="28" spans="1:5" ht="14.25">
      <c r="A28" s="5" t="s">
        <v>68</v>
      </c>
      <c r="B28" s="28">
        <f>SUM(B24:B27)</f>
        <v>1219</v>
      </c>
      <c r="C28" s="28">
        <f>SUM(C24:C27)</f>
        <v>1333</v>
      </c>
      <c r="D28" s="28">
        <f>SUM(D24:D27)</f>
        <v>2118</v>
      </c>
      <c r="E28" s="26">
        <f>SUM(E24:E27)</f>
        <v>4143</v>
      </c>
    </row>
    <row r="29" spans="1:5" ht="14.25">
      <c r="A29" s="5"/>
      <c r="B29" s="29"/>
      <c r="C29" s="29"/>
      <c r="D29" s="29"/>
      <c r="E29" s="27"/>
    </row>
    <row r="30" spans="1:5" ht="14.25">
      <c r="A30" s="8" t="s">
        <v>69</v>
      </c>
      <c r="B30" s="28">
        <v>-642</v>
      </c>
      <c r="C30" s="28">
        <v>-164</v>
      </c>
      <c r="D30" s="28">
        <v>-980</v>
      </c>
      <c r="E30" s="26">
        <v>-639</v>
      </c>
    </row>
    <row r="31" spans="1:5" ht="14.25">
      <c r="A31" s="5"/>
      <c r="B31" s="29"/>
      <c r="C31" s="29"/>
      <c r="D31" s="29"/>
      <c r="E31" s="27"/>
    </row>
    <row r="32" spans="1:5" ht="15" thickBot="1">
      <c r="A32" s="5" t="s">
        <v>70</v>
      </c>
      <c r="B32" s="33">
        <f>SUM(B28:B31)</f>
        <v>577</v>
      </c>
      <c r="C32" s="33">
        <f>SUM(C28:C31)</f>
        <v>1169</v>
      </c>
      <c r="D32" s="34">
        <f>SUM(D28:D31)</f>
        <v>1138</v>
      </c>
      <c r="E32" s="34">
        <f>SUM(E28:E31)</f>
        <v>3504</v>
      </c>
    </row>
    <row r="33" spans="1:5" ht="14.25">
      <c r="A33" s="5"/>
      <c r="B33" s="35"/>
      <c r="C33" s="35"/>
      <c r="D33" s="35"/>
      <c r="E33" s="36"/>
    </row>
    <row r="34" spans="1:5" ht="14.25">
      <c r="A34" s="5" t="s">
        <v>71</v>
      </c>
      <c r="B34" s="37"/>
      <c r="C34" s="37"/>
      <c r="D34" s="37"/>
      <c r="E34" s="38"/>
    </row>
    <row r="35" spans="1:5" ht="14.25">
      <c r="A35" s="8" t="s">
        <v>72</v>
      </c>
      <c r="B35" s="142">
        <v>-0.52</v>
      </c>
      <c r="C35" s="22">
        <v>0.44</v>
      </c>
      <c r="D35" s="142">
        <v>-2.56</v>
      </c>
      <c r="E35" s="22">
        <v>1.35</v>
      </c>
    </row>
    <row r="36" spans="1:5" ht="15" thickBot="1">
      <c r="A36" s="5" t="s">
        <v>73</v>
      </c>
      <c r="B36" s="39" t="s">
        <v>74</v>
      </c>
      <c r="C36" s="40">
        <v>0</v>
      </c>
      <c r="D36" s="40">
        <v>0</v>
      </c>
      <c r="E36" s="41">
        <v>0</v>
      </c>
    </row>
    <row r="37" spans="1:5" ht="14.25">
      <c r="A37" s="5"/>
      <c r="B37" s="42"/>
      <c r="C37" s="43"/>
      <c r="D37" s="43"/>
      <c r="E37" s="44"/>
    </row>
    <row r="38" spans="1:5" ht="14.25">
      <c r="A38" s="5"/>
      <c r="B38" s="42"/>
      <c r="C38" s="43"/>
      <c r="D38" s="43"/>
      <c r="E38" s="44"/>
    </row>
    <row r="39" spans="1:5" ht="14.25">
      <c r="A39" s="5"/>
      <c r="B39" s="46"/>
      <c r="C39" s="47"/>
      <c r="D39" s="47"/>
      <c r="E39" s="45"/>
    </row>
    <row r="40" ht="14.25">
      <c r="A40" s="5"/>
    </row>
    <row r="41" spans="1:5" ht="33" customHeight="1">
      <c r="A41" s="146" t="s">
        <v>75</v>
      </c>
      <c r="B41" s="148"/>
      <c r="C41" s="148"/>
      <c r="D41" s="148"/>
      <c r="E41" s="148"/>
    </row>
  </sheetData>
  <mergeCells count="3">
    <mergeCell ref="B5:C5"/>
    <mergeCell ref="D5:E5"/>
    <mergeCell ref="A41:E41"/>
  </mergeCells>
  <printOptions/>
  <pageMargins left="0.61" right="0" top="0.68" bottom="0" header="0.27" footer="0"/>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K112"/>
  <sheetViews>
    <sheetView workbookViewId="0" topLeftCell="A65">
      <selection activeCell="B36" sqref="B36"/>
    </sheetView>
  </sheetViews>
  <sheetFormatPr defaultColWidth="9.140625" defaultRowHeight="12.75"/>
  <cols>
    <col min="1" max="1" width="4.7109375" style="5" customWidth="1"/>
    <col min="2" max="2" width="54.00390625" style="5" customWidth="1"/>
    <col min="3" max="3" width="17.421875" style="49" bestFit="1" customWidth="1"/>
    <col min="4" max="4" width="4.00390625" style="5" customWidth="1"/>
    <col min="5" max="5" width="17.421875" style="5" bestFit="1" customWidth="1"/>
    <col min="6" max="16384" width="9.140625" style="5" customWidth="1"/>
  </cols>
  <sheetData>
    <row r="1" ht="15">
      <c r="A1" s="48" t="s">
        <v>76</v>
      </c>
    </row>
    <row r="2" ht="15">
      <c r="A2" s="48" t="s">
        <v>77</v>
      </c>
    </row>
    <row r="3" ht="15" customHeight="1">
      <c r="A3" s="48" t="s">
        <v>78</v>
      </c>
    </row>
    <row r="4" spans="1:3" s="50" customFormat="1" ht="12" customHeight="1">
      <c r="A4" s="2"/>
      <c r="C4" s="51"/>
    </row>
    <row r="5" spans="2:11" ht="15">
      <c r="B5" s="20"/>
      <c r="C5" s="25" t="s">
        <v>79</v>
      </c>
      <c r="D5" s="21"/>
      <c r="E5" s="25" t="s">
        <v>79</v>
      </c>
      <c r="F5" s="21"/>
      <c r="G5" s="21"/>
      <c r="H5" s="21"/>
      <c r="I5" s="21"/>
      <c r="J5" s="21"/>
      <c r="K5" s="21"/>
    </row>
    <row r="6" spans="1:5" ht="15">
      <c r="A6" s="1"/>
      <c r="C6" s="3" t="s">
        <v>12</v>
      </c>
      <c r="E6" s="3" t="s">
        <v>58</v>
      </c>
    </row>
    <row r="7" spans="3:5" ht="15">
      <c r="C7" s="25" t="s">
        <v>80</v>
      </c>
      <c r="E7" s="25" t="s">
        <v>80</v>
      </c>
    </row>
    <row r="8" ht="15">
      <c r="A8" s="48" t="s">
        <v>81</v>
      </c>
    </row>
    <row r="9" spans="1:5" ht="14.25">
      <c r="A9" s="5" t="s">
        <v>82</v>
      </c>
      <c r="C9" s="26">
        <v>6332</v>
      </c>
      <c r="E9" s="26">
        <v>7426</v>
      </c>
    </row>
    <row r="10" spans="3:5" ht="14.25">
      <c r="C10" s="26"/>
      <c r="E10" s="26"/>
    </row>
    <row r="11" spans="1:5" ht="15">
      <c r="A11" s="48" t="s">
        <v>83</v>
      </c>
      <c r="C11" s="26"/>
      <c r="E11" s="26"/>
    </row>
    <row r="12" spans="2:5" ht="14.25">
      <c r="B12" s="5" t="s">
        <v>84</v>
      </c>
      <c r="C12" s="26">
        <v>10293</v>
      </c>
      <c r="E12" s="26">
        <v>6971</v>
      </c>
    </row>
    <row r="13" spans="2:5" ht="14.25">
      <c r="B13" s="5" t="s">
        <v>85</v>
      </c>
      <c r="C13" s="31">
        <v>1473</v>
      </c>
      <c r="E13" s="31">
        <v>5564</v>
      </c>
    </row>
    <row r="14" spans="1:5" ht="14.25">
      <c r="A14" s="5" t="s">
        <v>86</v>
      </c>
      <c r="C14" s="26">
        <f>SUM(C9:C13)</f>
        <v>18098</v>
      </c>
      <c r="E14" s="26">
        <f>SUM(E9:E13)</f>
        <v>19961</v>
      </c>
    </row>
    <row r="15" spans="3:5" ht="8.25" customHeight="1">
      <c r="C15" s="52"/>
      <c r="E15" s="26"/>
    </row>
    <row r="16" spans="1:5" ht="15">
      <c r="A16" s="48" t="s">
        <v>87</v>
      </c>
      <c r="C16" s="52"/>
      <c r="E16" s="26"/>
    </row>
    <row r="17" spans="2:5" ht="14.25">
      <c r="B17" s="5" t="s">
        <v>88</v>
      </c>
      <c r="C17" s="26">
        <v>14602</v>
      </c>
      <c r="E17" s="26">
        <v>-16831</v>
      </c>
    </row>
    <row r="18" spans="2:5" ht="14.25">
      <c r="B18" s="5" t="s">
        <v>89</v>
      </c>
      <c r="C18" s="31">
        <v>-12129</v>
      </c>
      <c r="E18" s="31">
        <v>-11842</v>
      </c>
    </row>
    <row r="19" spans="1:5" ht="14.25">
      <c r="A19" s="5" t="s">
        <v>90</v>
      </c>
      <c r="C19" s="26">
        <f>+C18+C17+C14</f>
        <v>20571</v>
      </c>
      <c r="E19" s="26">
        <f>+E18+E17+E14</f>
        <v>-8712</v>
      </c>
    </row>
    <row r="20" spans="2:5" ht="14.25">
      <c r="B20" s="5" t="s">
        <v>91</v>
      </c>
      <c r="C20" s="31">
        <v>-2006</v>
      </c>
      <c r="E20" s="31">
        <v>-5775</v>
      </c>
    </row>
    <row r="21" spans="1:5" ht="14.25">
      <c r="A21" s="5" t="s">
        <v>92</v>
      </c>
      <c r="C21" s="26">
        <f>+C19+C20</f>
        <v>18565</v>
      </c>
      <c r="E21" s="26">
        <f>+E19+E20</f>
        <v>-14487</v>
      </c>
    </row>
    <row r="22" spans="3:5" ht="7.5" customHeight="1">
      <c r="C22" s="52"/>
      <c r="E22" s="26"/>
    </row>
    <row r="23" spans="1:5" ht="15">
      <c r="A23" s="48" t="s">
        <v>93</v>
      </c>
      <c r="C23" s="52"/>
      <c r="E23" s="26"/>
    </row>
    <row r="24" spans="2:5" ht="14.25">
      <c r="B24" s="5" t="s">
        <v>94</v>
      </c>
      <c r="C24" s="26">
        <v>-4832</v>
      </c>
      <c r="E24" s="26">
        <v>44</v>
      </c>
    </row>
    <row r="25" spans="2:5" ht="14.25">
      <c r="B25" s="5" t="s">
        <v>95</v>
      </c>
      <c r="C25" s="26">
        <v>-1279</v>
      </c>
      <c r="E25" s="26">
        <v>0</v>
      </c>
    </row>
    <row r="26" spans="2:5" ht="14.25">
      <c r="B26" s="5" t="s">
        <v>96</v>
      </c>
      <c r="C26" s="26">
        <v>0</v>
      </c>
      <c r="E26" s="26">
        <v>-4092</v>
      </c>
    </row>
    <row r="27" spans="2:5" ht="14.25">
      <c r="B27" s="5" t="s">
        <v>17</v>
      </c>
      <c r="C27" s="31">
        <v>-836</v>
      </c>
      <c r="E27" s="31">
        <v>-2121</v>
      </c>
    </row>
    <row r="28" spans="3:5" ht="14.25">
      <c r="C28" s="26">
        <f>SUM(C24:C27)</f>
        <v>-6947</v>
      </c>
      <c r="E28" s="26">
        <f>SUM(E24:E27)</f>
        <v>-6169</v>
      </c>
    </row>
    <row r="29" spans="3:5" ht="8.25" customHeight="1">
      <c r="C29" s="52"/>
      <c r="E29" s="26"/>
    </row>
    <row r="30" spans="1:5" ht="15">
      <c r="A30" s="48" t="s">
        <v>97</v>
      </c>
      <c r="C30" s="52"/>
      <c r="E30" s="26"/>
    </row>
    <row r="31" spans="1:5" ht="15">
      <c r="A31" s="48"/>
      <c r="B31" s="5" t="s">
        <v>98</v>
      </c>
      <c r="C31" s="26">
        <v>-85</v>
      </c>
      <c r="E31" s="26">
        <v>0</v>
      </c>
    </row>
    <row r="32" spans="2:5" ht="14.25">
      <c r="B32" s="5" t="s">
        <v>99</v>
      </c>
      <c r="C32" s="26">
        <v>-17881</v>
      </c>
      <c r="E32" s="26">
        <v>15050</v>
      </c>
    </row>
    <row r="33" spans="2:5" ht="14.25">
      <c r="B33" s="5" t="s">
        <v>100</v>
      </c>
      <c r="C33" s="26">
        <v>-3631</v>
      </c>
      <c r="E33" s="26">
        <v>-3510</v>
      </c>
    </row>
    <row r="34" spans="2:5" ht="14.25">
      <c r="B34" s="5" t="s">
        <v>101</v>
      </c>
      <c r="C34" s="31">
        <v>-2160</v>
      </c>
      <c r="E34" s="31">
        <v>-2160</v>
      </c>
    </row>
    <row r="35" spans="3:5" ht="14.25">
      <c r="C35" s="26">
        <f>SUM(C31:C34)</f>
        <v>-23757</v>
      </c>
      <c r="E35" s="26">
        <f>SUM(E31:E34)</f>
        <v>9380</v>
      </c>
    </row>
    <row r="36" spans="3:5" ht="8.25" customHeight="1">
      <c r="C36" s="52"/>
      <c r="E36" s="26"/>
    </row>
    <row r="37" spans="1:5" ht="15">
      <c r="A37" s="48" t="s">
        <v>102</v>
      </c>
      <c r="B37" s="48"/>
      <c r="C37" s="26">
        <f>+C21+C28+C35</f>
        <v>-12139</v>
      </c>
      <c r="E37" s="26">
        <f>+E21+E28+E35</f>
        <v>-11276</v>
      </c>
    </row>
    <row r="38" spans="1:5" ht="10.5" customHeight="1">
      <c r="A38" s="48"/>
      <c r="B38" s="48"/>
      <c r="C38" s="26"/>
      <c r="E38" s="26"/>
    </row>
    <row r="39" spans="1:5" ht="15">
      <c r="A39" s="48" t="s">
        <v>103</v>
      </c>
      <c r="B39" s="48"/>
      <c r="C39" s="26">
        <v>5876</v>
      </c>
      <c r="E39" s="26">
        <v>11547</v>
      </c>
    </row>
    <row r="40" spans="1:5" ht="6" customHeight="1">
      <c r="A40" s="48"/>
      <c r="B40" s="48"/>
      <c r="C40" s="52"/>
      <c r="E40" s="26"/>
    </row>
    <row r="41" spans="1:5" ht="15">
      <c r="A41" s="48" t="s">
        <v>104</v>
      </c>
      <c r="B41" s="48"/>
      <c r="C41" s="52"/>
      <c r="E41" s="26"/>
    </row>
    <row r="42" spans="1:5" ht="15">
      <c r="A42" s="48" t="s">
        <v>105</v>
      </c>
      <c r="B42" s="48"/>
      <c r="C42" s="26">
        <v>-3</v>
      </c>
      <c r="E42" s="26">
        <v>45</v>
      </c>
    </row>
    <row r="43" spans="1:5" ht="6.75" customHeight="1">
      <c r="A43" s="48"/>
      <c r="B43" s="48"/>
      <c r="C43" s="52"/>
      <c r="E43" s="26"/>
    </row>
    <row r="44" spans="1:5" ht="15.75" thickBot="1">
      <c r="A44" s="48" t="s">
        <v>106</v>
      </c>
      <c r="B44" s="48"/>
      <c r="C44" s="34">
        <f>SUM(C37:C43)</f>
        <v>-6266</v>
      </c>
      <c r="E44" s="34">
        <f>SUM(E37:E43)</f>
        <v>316</v>
      </c>
    </row>
    <row r="45" spans="1:5" ht="15">
      <c r="A45" s="48"/>
      <c r="B45" s="48"/>
      <c r="C45" s="21"/>
      <c r="E45" s="26"/>
    </row>
    <row r="46" spans="1:5" ht="15" hidden="1">
      <c r="A46" s="48" t="s">
        <v>107</v>
      </c>
      <c r="B46" s="48"/>
      <c r="E46" s="26"/>
    </row>
    <row r="47" spans="1:5" ht="15" hidden="1">
      <c r="A47" s="48"/>
      <c r="B47" s="48"/>
      <c r="E47" s="26"/>
    </row>
    <row r="48" spans="1:5" ht="15" hidden="1">
      <c r="A48" s="48" t="s">
        <v>108</v>
      </c>
      <c r="B48" s="48"/>
      <c r="E48" s="26"/>
    </row>
    <row r="49" spans="1:5" ht="15" hidden="1">
      <c r="A49" s="53" t="s">
        <v>15</v>
      </c>
      <c r="B49" s="48"/>
      <c r="C49" s="49">
        <v>31</v>
      </c>
      <c r="E49" s="26">
        <v>31</v>
      </c>
    </row>
    <row r="50" spans="1:5" ht="15" hidden="1">
      <c r="A50" s="53" t="s">
        <v>109</v>
      </c>
      <c r="B50" s="48"/>
      <c r="C50" s="49">
        <v>2307</v>
      </c>
      <c r="E50" s="26">
        <v>2307</v>
      </c>
    </row>
    <row r="51" spans="1:5" ht="15" hidden="1">
      <c r="A51" s="53" t="s">
        <v>110</v>
      </c>
      <c r="B51" s="48"/>
      <c r="C51" s="26">
        <v>-1375</v>
      </c>
      <c r="E51" s="26">
        <v>-1375</v>
      </c>
    </row>
    <row r="52" spans="1:5" ht="15" hidden="1">
      <c r="A52" s="53" t="s">
        <v>111</v>
      </c>
      <c r="B52" s="48"/>
      <c r="C52" s="31">
        <v>-640</v>
      </c>
      <c r="E52" s="26">
        <v>-640</v>
      </c>
    </row>
    <row r="53" spans="1:5" ht="15" hidden="1">
      <c r="A53" s="53" t="s">
        <v>112</v>
      </c>
      <c r="B53" s="48"/>
      <c r="C53" s="49">
        <f>SUM(C49:C52)</f>
        <v>323</v>
      </c>
      <c r="E53" s="26">
        <v>323</v>
      </c>
    </row>
    <row r="54" spans="1:5" ht="15" hidden="1">
      <c r="A54" s="53" t="s">
        <v>113</v>
      </c>
      <c r="B54" s="48"/>
      <c r="C54" s="49">
        <v>373</v>
      </c>
      <c r="E54" s="26">
        <v>373</v>
      </c>
    </row>
    <row r="55" spans="1:5" ht="15" hidden="1">
      <c r="A55" s="53" t="s">
        <v>114</v>
      </c>
      <c r="B55" s="48"/>
      <c r="C55" s="31">
        <v>-363</v>
      </c>
      <c r="E55" s="26">
        <v>-363</v>
      </c>
    </row>
    <row r="56" spans="1:5" ht="15" hidden="1">
      <c r="A56" s="53" t="s">
        <v>115</v>
      </c>
      <c r="B56" s="48"/>
      <c r="C56" s="49">
        <f>SUM(C53:C55)</f>
        <v>333</v>
      </c>
      <c r="E56" s="26">
        <v>333</v>
      </c>
    </row>
    <row r="57" spans="1:5" ht="15" hidden="1">
      <c r="A57" s="53" t="s">
        <v>116</v>
      </c>
      <c r="B57" s="48"/>
      <c r="C57" s="26">
        <v>-289</v>
      </c>
      <c r="E57" s="26">
        <v>-289</v>
      </c>
    </row>
    <row r="58" spans="1:5" ht="15.75" hidden="1" thickBot="1">
      <c r="A58" s="48" t="s">
        <v>117</v>
      </c>
      <c r="B58" s="48"/>
      <c r="C58" s="34">
        <f>SUM(C56:C57)</f>
        <v>44</v>
      </c>
      <c r="E58" s="26">
        <v>44</v>
      </c>
    </row>
    <row r="59" spans="1:5" ht="15">
      <c r="A59" s="48" t="s">
        <v>118</v>
      </c>
      <c r="B59" s="48"/>
      <c r="E59" s="26"/>
    </row>
    <row r="60" spans="1:5" ht="8.25" customHeight="1">
      <c r="A60" s="48"/>
      <c r="B60" s="48"/>
      <c r="E60" s="26"/>
    </row>
    <row r="61" spans="1:5" ht="15">
      <c r="A61" s="53" t="s">
        <v>119</v>
      </c>
      <c r="B61" s="48"/>
      <c r="C61" s="26">
        <v>4344</v>
      </c>
      <c r="E61" s="26">
        <v>629</v>
      </c>
    </row>
    <row r="62" spans="1:5" ht="15">
      <c r="A62" s="53" t="s">
        <v>24</v>
      </c>
      <c r="B62" s="48"/>
      <c r="C62" s="54">
        <v>14541</v>
      </c>
      <c r="E62" s="54">
        <v>27772</v>
      </c>
    </row>
    <row r="63" spans="1:5" ht="15">
      <c r="A63" s="53" t="s">
        <v>120</v>
      </c>
      <c r="B63" s="48"/>
      <c r="C63" s="55">
        <v>-4703</v>
      </c>
      <c r="E63" s="55">
        <v>-17109</v>
      </c>
    </row>
    <row r="64" spans="1:5" ht="15">
      <c r="A64" s="53"/>
      <c r="B64" s="48"/>
      <c r="C64" s="15">
        <f>SUM(C62:C63)</f>
        <v>9838</v>
      </c>
      <c r="E64" s="15">
        <f>SUM(E62:E63)</f>
        <v>10663</v>
      </c>
    </row>
    <row r="65" spans="1:5" ht="15">
      <c r="A65" s="53" t="s">
        <v>121</v>
      </c>
      <c r="B65" s="48"/>
      <c r="C65" s="26">
        <v>-20448</v>
      </c>
      <c r="E65" s="26">
        <v>-10976</v>
      </c>
    </row>
    <row r="66" spans="1:5" ht="15.75" thickBot="1">
      <c r="A66" s="48" t="s">
        <v>25</v>
      </c>
      <c r="B66" s="48"/>
      <c r="C66" s="34">
        <f>SUM(C64:C65)+C61</f>
        <v>-6266</v>
      </c>
      <c r="E66" s="34">
        <f>SUM(E64:E65)+E61</f>
        <v>316</v>
      </c>
    </row>
    <row r="67" spans="1:3" ht="15">
      <c r="A67" s="48"/>
      <c r="B67" s="48"/>
      <c r="C67" s="15"/>
    </row>
    <row r="68" spans="1:3" ht="15">
      <c r="A68" s="48" t="s">
        <v>122</v>
      </c>
      <c r="B68" s="48"/>
      <c r="C68" s="48"/>
    </row>
    <row r="69" spans="1:3" ht="15">
      <c r="A69" s="48"/>
      <c r="B69" s="48"/>
      <c r="C69" s="5"/>
    </row>
    <row r="70" spans="1:3" ht="15">
      <c r="A70" s="48" t="s">
        <v>108</v>
      </c>
      <c r="B70" s="48"/>
      <c r="C70" s="5"/>
    </row>
    <row r="71" spans="1:5" ht="14.25">
      <c r="A71" s="53" t="s">
        <v>15</v>
      </c>
      <c r="B71" s="53"/>
      <c r="C71" s="56">
        <v>-41140</v>
      </c>
      <c r="E71" s="56">
        <v>32</v>
      </c>
    </row>
    <row r="72" spans="1:5" ht="14.25">
      <c r="A72" s="53" t="s">
        <v>109</v>
      </c>
      <c r="B72" s="53"/>
      <c r="C72" s="26">
        <v>-24497</v>
      </c>
      <c r="E72" s="26">
        <v>2307</v>
      </c>
    </row>
    <row r="73" spans="1:5" ht="14.25">
      <c r="A73" s="53" t="s">
        <v>18</v>
      </c>
      <c r="B73" s="53"/>
      <c r="C73" s="26">
        <v>-500</v>
      </c>
      <c r="E73" s="26">
        <v>0</v>
      </c>
    </row>
    <row r="74" spans="1:5" ht="14.25">
      <c r="A74" s="53" t="s">
        <v>110</v>
      </c>
      <c r="B74" s="53"/>
      <c r="C74" s="26">
        <v>27033</v>
      </c>
      <c r="E74" s="26">
        <v>-1375</v>
      </c>
    </row>
    <row r="75" spans="1:5" ht="14.25">
      <c r="A75" s="53" t="s">
        <v>123</v>
      </c>
      <c r="B75" s="53"/>
      <c r="C75" s="32">
        <v>11825</v>
      </c>
      <c r="E75" s="32">
        <v>-641</v>
      </c>
    </row>
    <row r="76" spans="1:5" ht="14.25">
      <c r="A76" s="53" t="s">
        <v>124</v>
      </c>
      <c r="B76" s="53"/>
      <c r="C76" s="32">
        <v>14960</v>
      </c>
      <c r="E76" s="32">
        <v>0</v>
      </c>
    </row>
    <row r="77" spans="1:5" ht="14.25">
      <c r="A77" s="53" t="s">
        <v>125</v>
      </c>
      <c r="B77" s="53"/>
      <c r="C77" s="57">
        <v>205</v>
      </c>
      <c r="E77" s="57">
        <v>0</v>
      </c>
    </row>
    <row r="78" spans="1:5" ht="14.25">
      <c r="A78" s="53" t="s">
        <v>126</v>
      </c>
      <c r="B78" s="53"/>
      <c r="C78" s="26">
        <f>SUM(C71:C77)</f>
        <v>-12114</v>
      </c>
      <c r="E78" s="26">
        <f>SUM(E71:E77)</f>
        <v>323</v>
      </c>
    </row>
    <row r="79" spans="1:5" ht="14.25">
      <c r="A79" s="53" t="s">
        <v>127</v>
      </c>
      <c r="B79" s="53"/>
      <c r="C79" s="26">
        <v>-93</v>
      </c>
      <c r="E79" s="26">
        <v>0</v>
      </c>
    </row>
    <row r="80" spans="1:5" ht="14.25">
      <c r="A80" s="53" t="s">
        <v>128</v>
      </c>
      <c r="B80" s="53"/>
      <c r="C80" s="26">
        <v>5885</v>
      </c>
      <c r="E80" s="26">
        <v>0</v>
      </c>
    </row>
    <row r="81" spans="1:5" ht="14.25">
      <c r="A81" s="5" t="s">
        <v>114</v>
      </c>
      <c r="B81" s="53"/>
      <c r="C81" s="26">
        <v>0</v>
      </c>
      <c r="E81" s="26">
        <v>-363</v>
      </c>
    </row>
    <row r="82" spans="1:5" ht="14.25">
      <c r="A82" s="5" t="s">
        <v>129</v>
      </c>
      <c r="B82" s="53"/>
      <c r="C82" s="31">
        <v>0</v>
      </c>
      <c r="E82" s="31">
        <v>373</v>
      </c>
    </row>
    <row r="83" spans="1:5" ht="14.25">
      <c r="A83" s="53" t="s">
        <v>130</v>
      </c>
      <c r="B83" s="53"/>
      <c r="C83" s="26">
        <f>SUM(C78:C82)</f>
        <v>-6322</v>
      </c>
      <c r="E83" s="26">
        <f>SUM(E78:E82)</f>
        <v>333</v>
      </c>
    </row>
    <row r="84" spans="1:5" ht="14.25">
      <c r="A84" s="53" t="s">
        <v>131</v>
      </c>
      <c r="B84" s="53"/>
      <c r="C84" s="56">
        <v>1490</v>
      </c>
      <c r="E84" s="56">
        <v>-289</v>
      </c>
    </row>
    <row r="85" spans="1:5" ht="15.75" thickBot="1">
      <c r="A85" s="48" t="s">
        <v>132</v>
      </c>
      <c r="B85" s="48"/>
      <c r="C85" s="34">
        <f>SUM(C83:C84)</f>
        <v>-4832</v>
      </c>
      <c r="E85" s="34">
        <f>SUM(E83:E84)</f>
        <v>44</v>
      </c>
    </row>
    <row r="86" spans="1:3" ht="15">
      <c r="A86" s="48"/>
      <c r="B86" s="48"/>
      <c r="C86" s="5"/>
    </row>
    <row r="87" spans="1:5" ht="14.25">
      <c r="A87" s="53"/>
      <c r="B87" s="53"/>
      <c r="C87" s="24"/>
      <c r="D87" s="24"/>
      <c r="E87" s="58"/>
    </row>
    <row r="88" spans="1:5" ht="33.75" customHeight="1">
      <c r="A88" s="146" t="s">
        <v>133</v>
      </c>
      <c r="B88" s="149"/>
      <c r="C88" s="149"/>
      <c r="D88" s="149"/>
      <c r="E88" s="149"/>
    </row>
    <row r="89" spans="1:5" ht="14.25">
      <c r="A89" s="53"/>
      <c r="B89" s="53"/>
      <c r="C89" s="24"/>
      <c r="D89" s="24"/>
      <c r="E89" s="24"/>
    </row>
    <row r="90" spans="1:5" ht="14.25">
      <c r="A90" s="53"/>
      <c r="B90" s="53"/>
      <c r="C90" s="24"/>
      <c r="D90" s="24"/>
      <c r="E90" s="24"/>
    </row>
    <row r="91" spans="1:5" ht="14.25">
      <c r="A91" s="53"/>
      <c r="B91" s="53"/>
      <c r="C91" s="24"/>
      <c r="D91" s="24"/>
      <c r="E91" s="58"/>
    </row>
    <row r="92" spans="2:5" ht="14.25">
      <c r="B92" s="24"/>
      <c r="C92" s="24"/>
      <c r="D92" s="24"/>
      <c r="E92" s="58"/>
    </row>
    <row r="93" spans="1:5" ht="14.25">
      <c r="A93" s="53"/>
      <c r="B93" s="53"/>
      <c r="C93" s="24"/>
      <c r="D93" s="24"/>
      <c r="E93" s="24"/>
    </row>
    <row r="94" spans="2:5" ht="14.25">
      <c r="B94" s="53"/>
      <c r="C94" s="24"/>
      <c r="D94" s="24"/>
      <c r="E94" s="58"/>
    </row>
    <row r="95" spans="1:5" ht="14.25">
      <c r="A95" s="53"/>
      <c r="B95" s="53"/>
      <c r="C95" s="24"/>
      <c r="D95" s="24"/>
      <c r="E95" s="58"/>
    </row>
    <row r="96" spans="1:5" ht="14.25">
      <c r="A96" s="53"/>
      <c r="B96" s="24"/>
      <c r="C96" s="24"/>
      <c r="D96" s="24"/>
      <c r="E96" s="58"/>
    </row>
    <row r="97" ht="14.25">
      <c r="D97" s="59"/>
    </row>
    <row r="98" ht="14.25">
      <c r="D98" s="59"/>
    </row>
    <row r="99" ht="14.25">
      <c r="D99" s="60"/>
    </row>
    <row r="100" ht="14.25">
      <c r="D100" s="60"/>
    </row>
    <row r="101" ht="14.25">
      <c r="D101" s="61"/>
    </row>
    <row r="102" ht="14.25">
      <c r="D102" s="61"/>
    </row>
    <row r="103" ht="14.25">
      <c r="D103" s="60"/>
    </row>
    <row r="104" ht="14.25">
      <c r="D104" s="60"/>
    </row>
    <row r="105" ht="14.25">
      <c r="D105" s="60"/>
    </row>
    <row r="106" ht="14.25">
      <c r="D106" s="60"/>
    </row>
    <row r="107" spans="4:5" ht="14.25">
      <c r="D107" s="60"/>
      <c r="E107" s="62"/>
    </row>
    <row r="108" ht="14.25">
      <c r="D108" s="60"/>
    </row>
    <row r="109" ht="14.25">
      <c r="D109" s="60"/>
    </row>
    <row r="110" ht="15">
      <c r="D110" s="63"/>
    </row>
    <row r="111" ht="14.25">
      <c r="D111" s="62"/>
    </row>
    <row r="112" ht="14.25">
      <c r="D112" s="62"/>
    </row>
  </sheetData>
  <mergeCells count="1">
    <mergeCell ref="A88:E88"/>
  </mergeCells>
  <printOptions/>
  <pageMargins left="0.87" right="0" top="0.25" bottom="0.25" header="0" footer="0.196850393700787"/>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I55"/>
  <sheetViews>
    <sheetView workbookViewId="0" topLeftCell="A25">
      <selection activeCell="C49" sqref="C49"/>
    </sheetView>
  </sheetViews>
  <sheetFormatPr defaultColWidth="9.140625" defaultRowHeight="12.75"/>
  <cols>
    <col min="1" max="1" width="24.7109375" style="0" customWidth="1"/>
    <col min="2" max="2" width="10.57421875" style="0" customWidth="1"/>
    <col min="3" max="3" width="11.421875" style="0" customWidth="1"/>
    <col min="4" max="4" width="12.28125" style="0" customWidth="1"/>
    <col min="5" max="5" width="13.7109375" style="0" customWidth="1"/>
    <col min="6" max="6" width="12.421875" style="0" customWidth="1"/>
    <col min="7" max="7" width="13.421875" style="0" customWidth="1"/>
    <col min="8" max="8" width="14.7109375" style="0" customWidth="1"/>
    <col min="9" max="9" width="14.140625" style="0" customWidth="1"/>
  </cols>
  <sheetData>
    <row r="1" ht="15">
      <c r="A1" s="1" t="s">
        <v>0</v>
      </c>
    </row>
    <row r="2" ht="15">
      <c r="A2" s="48" t="s">
        <v>134</v>
      </c>
    </row>
    <row r="3" ht="15">
      <c r="A3" s="48" t="s">
        <v>78</v>
      </c>
    </row>
    <row r="5" spans="1:9" ht="12.75">
      <c r="A5" s="64"/>
      <c r="B5" s="65"/>
      <c r="C5" s="66"/>
      <c r="D5" s="150" t="s">
        <v>135</v>
      </c>
      <c r="E5" s="150"/>
      <c r="F5" s="150"/>
      <c r="G5" s="150"/>
      <c r="H5" s="67" t="s">
        <v>136</v>
      </c>
      <c r="I5" s="68"/>
    </row>
    <row r="6" spans="1:9" ht="12.75">
      <c r="A6" s="69"/>
      <c r="B6" s="70" t="s">
        <v>137</v>
      </c>
      <c r="C6" s="70" t="s">
        <v>34</v>
      </c>
      <c r="D6" s="70" t="s">
        <v>137</v>
      </c>
      <c r="E6" s="70" t="s">
        <v>138</v>
      </c>
      <c r="F6" s="70" t="s">
        <v>139</v>
      </c>
      <c r="G6" s="70" t="s">
        <v>140</v>
      </c>
      <c r="H6" s="70" t="s">
        <v>141</v>
      </c>
      <c r="I6" s="71"/>
    </row>
    <row r="7" spans="1:9" ht="12.75">
      <c r="A7" s="69" t="s">
        <v>142</v>
      </c>
      <c r="B7" s="70" t="s">
        <v>143</v>
      </c>
      <c r="C7" s="70"/>
      <c r="D7" s="70" t="s">
        <v>144</v>
      </c>
      <c r="E7" s="70" t="s">
        <v>145</v>
      </c>
      <c r="F7" s="70" t="s">
        <v>146</v>
      </c>
      <c r="G7" s="70" t="s">
        <v>147</v>
      </c>
      <c r="H7" s="70" t="s">
        <v>148</v>
      </c>
      <c r="I7" s="71" t="s">
        <v>149</v>
      </c>
    </row>
    <row r="8" spans="1:9" ht="12.75">
      <c r="A8" s="69"/>
      <c r="B8" s="70"/>
      <c r="C8" s="70"/>
      <c r="D8" s="70"/>
      <c r="E8" s="70"/>
      <c r="F8" s="70"/>
      <c r="G8" s="70" t="s">
        <v>146</v>
      </c>
      <c r="H8" s="70"/>
      <c r="I8" s="71"/>
    </row>
    <row r="9" spans="1:9" ht="12.75">
      <c r="A9" s="72"/>
      <c r="B9" s="73" t="s">
        <v>150</v>
      </c>
      <c r="C9" s="73" t="s">
        <v>150</v>
      </c>
      <c r="D9" s="73" t="s">
        <v>150</v>
      </c>
      <c r="E9" s="73" t="s">
        <v>150</v>
      </c>
      <c r="F9" s="73" t="s">
        <v>150</v>
      </c>
      <c r="G9" s="73" t="s">
        <v>150</v>
      </c>
      <c r="H9" s="73" t="s">
        <v>150</v>
      </c>
      <c r="I9" s="74" t="s">
        <v>150</v>
      </c>
    </row>
    <row r="11" spans="1:9" ht="12.75">
      <c r="A11" t="s">
        <v>151</v>
      </c>
      <c r="B11" s="75">
        <v>60001</v>
      </c>
      <c r="C11" s="75"/>
      <c r="D11" s="75">
        <v>273</v>
      </c>
      <c r="E11" s="75">
        <v>1458</v>
      </c>
      <c r="F11" s="75">
        <v>700</v>
      </c>
      <c r="G11" s="75">
        <v>-442</v>
      </c>
      <c r="H11" s="75">
        <v>28205</v>
      </c>
      <c r="I11" s="76">
        <f>SUM(B11:H11)</f>
        <v>90195</v>
      </c>
    </row>
    <row r="12" spans="2:9" ht="12.75">
      <c r="B12" s="75"/>
      <c r="C12" s="75"/>
      <c r="D12" s="75"/>
      <c r="E12" s="75"/>
      <c r="F12" s="75"/>
      <c r="G12" s="75"/>
      <c r="H12" s="75"/>
      <c r="I12" s="75"/>
    </row>
    <row r="13" spans="1:9" ht="12.75">
      <c r="A13" t="s">
        <v>34</v>
      </c>
      <c r="B13" s="75"/>
      <c r="C13" s="75">
        <v>59999</v>
      </c>
      <c r="D13" s="75"/>
      <c r="E13" s="75"/>
      <c r="F13" s="75"/>
      <c r="G13" s="75"/>
      <c r="H13" s="75"/>
      <c r="I13" s="76">
        <f>SUM(B13:H13)</f>
        <v>59999</v>
      </c>
    </row>
    <row r="14" spans="2:9" ht="12.75">
      <c r="B14" s="75"/>
      <c r="C14" s="75"/>
      <c r="D14" s="75"/>
      <c r="E14" s="75"/>
      <c r="F14" s="75"/>
      <c r="G14" s="75"/>
      <c r="H14" s="75"/>
      <c r="I14" s="75"/>
    </row>
    <row r="15" spans="1:9" ht="12.75">
      <c r="A15" t="s">
        <v>152</v>
      </c>
      <c r="B15" s="75"/>
      <c r="C15" s="75"/>
      <c r="D15" s="75"/>
      <c r="E15" s="75"/>
      <c r="F15" s="75"/>
      <c r="G15" s="75"/>
      <c r="H15" s="75"/>
      <c r="I15" s="75"/>
    </row>
    <row r="16" spans="1:9" ht="12.75">
      <c r="A16" t="s">
        <v>153</v>
      </c>
      <c r="B16" s="75"/>
      <c r="C16" s="75"/>
      <c r="D16" s="75"/>
      <c r="E16" s="75"/>
      <c r="F16" s="75"/>
      <c r="G16" s="75">
        <v>418</v>
      </c>
      <c r="H16" s="75"/>
      <c r="I16" s="76">
        <f>SUM(B16:H16)</f>
        <v>418</v>
      </c>
    </row>
    <row r="17" spans="2:9" ht="12.75">
      <c r="B17" s="75"/>
      <c r="C17" s="75"/>
      <c r="D17" s="75"/>
      <c r="E17" s="75"/>
      <c r="F17" s="75"/>
      <c r="G17" s="75"/>
      <c r="H17" s="75"/>
      <c r="I17" s="75"/>
    </row>
    <row r="18" spans="1:9" ht="12.75">
      <c r="A18" t="s">
        <v>70</v>
      </c>
      <c r="B18" s="75"/>
      <c r="C18" s="75"/>
      <c r="D18" s="75"/>
      <c r="E18" s="75"/>
      <c r="F18" s="75"/>
      <c r="G18" s="75"/>
      <c r="H18" s="75">
        <v>3504</v>
      </c>
      <c r="I18" s="76">
        <f>SUM(B18:H18)</f>
        <v>3504</v>
      </c>
    </row>
    <row r="19" spans="2:9" ht="12.75">
      <c r="B19" s="75"/>
      <c r="C19" s="75"/>
      <c r="D19" s="75"/>
      <c r="E19" s="75"/>
      <c r="F19" s="75"/>
      <c r="G19" s="75"/>
      <c r="H19" s="75"/>
      <c r="I19" s="75"/>
    </row>
    <row r="20" spans="1:9" ht="12.75">
      <c r="A20" t="s">
        <v>100</v>
      </c>
      <c r="B20" s="75"/>
      <c r="C20" s="75"/>
      <c r="D20" s="75"/>
      <c r="E20" s="75"/>
      <c r="F20" s="75"/>
      <c r="G20" s="75"/>
      <c r="H20" s="75">
        <v>-2693</v>
      </c>
      <c r="I20" s="76">
        <f>SUM(B20:H20)</f>
        <v>-2693</v>
      </c>
    </row>
    <row r="21" spans="2:9" ht="12.75">
      <c r="B21" s="75"/>
      <c r="C21" s="75"/>
      <c r="D21" s="75"/>
      <c r="E21" s="75"/>
      <c r="F21" s="75"/>
      <c r="G21" s="75"/>
      <c r="H21" s="75"/>
      <c r="I21" s="75"/>
    </row>
    <row r="22" spans="1:9" ht="12.75">
      <c r="A22" t="s">
        <v>154</v>
      </c>
      <c r="B22" s="75"/>
      <c r="C22" s="75"/>
      <c r="D22" s="75"/>
      <c r="E22" s="75"/>
      <c r="F22" s="75"/>
      <c r="G22" s="75"/>
      <c r="H22" s="75"/>
      <c r="I22" s="75"/>
    </row>
    <row r="23" spans="1:9" ht="12.75">
      <c r="A23" t="s">
        <v>155</v>
      </c>
      <c r="B23" s="75"/>
      <c r="C23" s="75"/>
      <c r="D23" s="75"/>
      <c r="E23" s="75"/>
      <c r="F23" s="75"/>
      <c r="G23" s="75"/>
      <c r="H23" s="75"/>
      <c r="I23" s="75"/>
    </row>
    <row r="24" spans="1:9" ht="12.75">
      <c r="A24" s="77" t="s">
        <v>156</v>
      </c>
      <c r="B24" s="75"/>
      <c r="C24" s="75"/>
      <c r="D24" s="75"/>
      <c r="E24" s="75"/>
      <c r="F24" s="75"/>
      <c r="G24" s="75"/>
      <c r="H24" s="75">
        <v>-2160</v>
      </c>
      <c r="I24" s="76">
        <f>SUM(B24:H24)</f>
        <v>-2160</v>
      </c>
    </row>
    <row r="26" spans="1:9" ht="13.5" thickBot="1">
      <c r="A26" t="s">
        <v>157</v>
      </c>
      <c r="B26" s="78">
        <f>SUM(B11:B25)</f>
        <v>60001</v>
      </c>
      <c r="C26" s="78">
        <f aca="true" t="shared" si="0" ref="C26:I26">SUM(C11:C25)</f>
        <v>59999</v>
      </c>
      <c r="D26" s="78">
        <f t="shared" si="0"/>
        <v>273</v>
      </c>
      <c r="E26" s="78">
        <f t="shared" si="0"/>
        <v>1458</v>
      </c>
      <c r="F26" s="78">
        <f t="shared" si="0"/>
        <v>700</v>
      </c>
      <c r="G26" s="78">
        <f t="shared" si="0"/>
        <v>-24</v>
      </c>
      <c r="H26" s="78">
        <f t="shared" si="0"/>
        <v>26856</v>
      </c>
      <c r="I26" s="78">
        <f t="shared" si="0"/>
        <v>149263</v>
      </c>
    </row>
    <row r="27" spans="2:9" ht="12.75">
      <c r="B27" s="76"/>
      <c r="C27" s="76"/>
      <c r="D27" s="76"/>
      <c r="E27" s="76"/>
      <c r="F27" s="76"/>
      <c r="G27" s="76"/>
      <c r="H27" s="76"/>
      <c r="I27" s="76"/>
    </row>
    <row r="28" spans="2:9" ht="12.75">
      <c r="B28" s="76"/>
      <c r="C28" s="76"/>
      <c r="D28" s="76"/>
      <c r="E28" s="76"/>
      <c r="F28" s="76"/>
      <c r="G28" s="76"/>
      <c r="H28" s="76"/>
      <c r="I28" s="76"/>
    </row>
    <row r="29" spans="1:9" ht="12.75">
      <c r="A29" t="s">
        <v>158</v>
      </c>
      <c r="B29" s="75">
        <v>60001</v>
      </c>
      <c r="C29" s="75">
        <v>59999</v>
      </c>
      <c r="D29" s="75">
        <v>273</v>
      </c>
      <c r="E29" s="75">
        <v>1704</v>
      </c>
      <c r="F29" s="75">
        <v>700</v>
      </c>
      <c r="G29" s="75">
        <v>-132</v>
      </c>
      <c r="H29" s="75">
        <v>27698</v>
      </c>
      <c r="I29" s="76">
        <f>SUM(B29:H29)</f>
        <v>150243</v>
      </c>
    </row>
    <row r="30" spans="2:9" ht="12.75">
      <c r="B30" s="75"/>
      <c r="C30" s="75"/>
      <c r="D30" s="75"/>
      <c r="E30" s="75"/>
      <c r="F30" s="75"/>
      <c r="G30" s="75"/>
      <c r="H30" s="75"/>
      <c r="I30" s="76"/>
    </row>
    <row r="31" spans="1:9" ht="28.5" customHeight="1">
      <c r="A31" s="79" t="s">
        <v>159</v>
      </c>
      <c r="B31" s="76">
        <v>588</v>
      </c>
      <c r="C31" s="76">
        <v>-2237</v>
      </c>
      <c r="D31" s="76">
        <v>1649</v>
      </c>
      <c r="E31" s="76"/>
      <c r="F31" s="76"/>
      <c r="G31" s="76"/>
      <c r="H31" s="76"/>
      <c r="I31" s="76">
        <f>SUM(B31:H31)</f>
        <v>0</v>
      </c>
    </row>
    <row r="32" spans="2:9" ht="12.75">
      <c r="B32" s="76"/>
      <c r="C32" s="76"/>
      <c r="D32" s="76"/>
      <c r="E32" s="76"/>
      <c r="F32" s="76"/>
      <c r="G32" s="76"/>
      <c r="H32" s="76"/>
      <c r="I32" s="76"/>
    </row>
    <row r="33" spans="1:9" ht="12.75">
      <c r="A33" t="s">
        <v>152</v>
      </c>
      <c r="B33" s="76"/>
      <c r="C33" s="76"/>
      <c r="D33" s="76"/>
      <c r="E33" s="76"/>
      <c r="F33" s="76"/>
      <c r="G33" s="76"/>
      <c r="H33" s="76"/>
      <c r="I33" s="76"/>
    </row>
    <row r="34" spans="1:9" ht="12.75">
      <c r="A34" t="s">
        <v>153</v>
      </c>
      <c r="B34" s="76"/>
      <c r="C34" s="76"/>
      <c r="D34" s="76"/>
      <c r="E34" s="76"/>
      <c r="F34" s="76"/>
      <c r="G34" s="76">
        <v>-3</v>
      </c>
      <c r="H34" s="76"/>
      <c r="I34" s="76">
        <f>SUM(B34:H34)</f>
        <v>-3</v>
      </c>
    </row>
    <row r="35" spans="2:9" ht="12.75">
      <c r="B35" s="76"/>
      <c r="C35" s="76"/>
      <c r="D35" s="76"/>
      <c r="E35" s="76"/>
      <c r="F35" s="76"/>
      <c r="G35" s="76"/>
      <c r="H35" s="76"/>
      <c r="I35" s="76"/>
    </row>
    <row r="36" spans="1:9" ht="12.75">
      <c r="A36" t="s">
        <v>160</v>
      </c>
      <c r="B36" s="76"/>
      <c r="C36" s="76"/>
      <c r="D36" s="76"/>
      <c r="E36" s="76">
        <v>5885</v>
      </c>
      <c r="F36" s="76"/>
      <c r="G36" s="76"/>
      <c r="H36" s="76"/>
      <c r="I36" s="76">
        <f>SUM(B36:H36)</f>
        <v>5885</v>
      </c>
    </row>
    <row r="37" spans="2:9" ht="12.75">
      <c r="B37" s="76"/>
      <c r="C37" s="76"/>
      <c r="D37" s="76"/>
      <c r="E37" s="76"/>
      <c r="F37" s="76"/>
      <c r="G37" s="76"/>
      <c r="H37" s="76"/>
      <c r="I37" s="76"/>
    </row>
    <row r="38" spans="1:9" ht="12.75">
      <c r="A38" t="s">
        <v>70</v>
      </c>
      <c r="B38" s="76"/>
      <c r="C38" s="76"/>
      <c r="D38" s="76"/>
      <c r="E38" s="76"/>
      <c r="F38" s="76"/>
      <c r="G38" s="76"/>
      <c r="H38" s="80">
        <v>1138</v>
      </c>
      <c r="I38" s="76">
        <f>SUM(B38:H38)</f>
        <v>1138</v>
      </c>
    </row>
    <row r="39" spans="2:9" ht="12.75">
      <c r="B39" s="76"/>
      <c r="D39" s="76"/>
      <c r="E39" s="76"/>
      <c r="F39" s="76"/>
      <c r="H39" s="76"/>
      <c r="I39" s="76"/>
    </row>
    <row r="40" spans="1:9" ht="12.75">
      <c r="A40" t="s">
        <v>100</v>
      </c>
      <c r="B40" s="76"/>
      <c r="D40" s="76"/>
      <c r="E40" s="76"/>
      <c r="F40" s="76"/>
      <c r="H40" s="76">
        <v>-2677</v>
      </c>
      <c r="I40" s="76">
        <f>SUM(B40:H40)</f>
        <v>-2677</v>
      </c>
    </row>
    <row r="41" spans="2:9" ht="12.75">
      <c r="B41" s="76"/>
      <c r="D41" s="76"/>
      <c r="E41" s="76"/>
      <c r="F41" s="76"/>
      <c r="H41" s="76"/>
      <c r="I41" s="76"/>
    </row>
    <row r="42" spans="1:9" ht="12.75">
      <c r="A42" s="79" t="s">
        <v>98</v>
      </c>
      <c r="B42" s="76"/>
      <c r="D42" s="76">
        <v>-85</v>
      </c>
      <c r="E42" s="76"/>
      <c r="F42" s="76"/>
      <c r="H42" s="76"/>
      <c r="I42" s="76">
        <f>SUM(B42:H42)</f>
        <v>-85</v>
      </c>
    </row>
    <row r="43" spans="2:9" ht="12.75">
      <c r="B43" s="76"/>
      <c r="D43" s="76"/>
      <c r="E43" s="76"/>
      <c r="F43" s="76"/>
      <c r="H43" s="76"/>
      <c r="I43" s="76"/>
    </row>
    <row r="44" spans="1:9" ht="12.75">
      <c r="A44" t="s">
        <v>154</v>
      </c>
      <c r="B44" s="76"/>
      <c r="D44" s="76"/>
      <c r="E44" s="76"/>
      <c r="F44" s="76"/>
      <c r="H44" s="76"/>
      <c r="I44" s="76"/>
    </row>
    <row r="45" spans="1:9" ht="12.75">
      <c r="A45" t="s">
        <v>161</v>
      </c>
      <c r="B45" s="76"/>
      <c r="D45" s="76"/>
      <c r="E45" s="76"/>
      <c r="F45" s="76"/>
      <c r="H45" s="76"/>
      <c r="I45" s="76"/>
    </row>
    <row r="46" spans="1:9" ht="12.75">
      <c r="A46" s="77" t="s">
        <v>156</v>
      </c>
      <c r="B46" s="76"/>
      <c r="C46" s="76"/>
      <c r="D46" s="76"/>
      <c r="E46" s="76"/>
      <c r="F46" s="76"/>
      <c r="G46" s="76"/>
      <c r="H46" s="76">
        <v>-2160</v>
      </c>
      <c r="I46" s="76">
        <f>SUM(B46:H46)</f>
        <v>-2160</v>
      </c>
    </row>
    <row r="47" spans="2:9" ht="12.75">
      <c r="B47" s="76"/>
      <c r="C47" s="76"/>
      <c r="D47" s="76"/>
      <c r="E47" s="76"/>
      <c r="F47" s="76"/>
      <c r="G47" s="76"/>
      <c r="H47" s="76"/>
      <c r="I47" s="76"/>
    </row>
    <row r="48" spans="1:9" ht="13.5" thickBot="1">
      <c r="A48" t="s">
        <v>162</v>
      </c>
      <c r="B48" s="78">
        <f>SUM(B29:B47)</f>
        <v>60589</v>
      </c>
      <c r="C48" s="78">
        <f aca="true" t="shared" si="1" ref="C48:I48">SUM(C29:C47)</f>
        <v>57762</v>
      </c>
      <c r="D48" s="78">
        <f t="shared" si="1"/>
        <v>1837</v>
      </c>
      <c r="E48" s="78">
        <f t="shared" si="1"/>
        <v>7589</v>
      </c>
      <c r="F48" s="78">
        <f t="shared" si="1"/>
        <v>700</v>
      </c>
      <c r="G48" s="78">
        <f t="shared" si="1"/>
        <v>-135</v>
      </c>
      <c r="H48" s="78">
        <f t="shared" si="1"/>
        <v>23999</v>
      </c>
      <c r="I48" s="78">
        <f t="shared" si="1"/>
        <v>152341</v>
      </c>
    </row>
    <row r="49" spans="2:9" ht="12.75">
      <c r="B49" s="81"/>
      <c r="C49" s="81"/>
      <c r="D49" s="81"/>
      <c r="E49" s="81"/>
      <c r="F49" s="81"/>
      <c r="G49" s="81"/>
      <c r="H49" s="81"/>
      <c r="I49" s="81"/>
    </row>
    <row r="50" spans="2:9" ht="12.75">
      <c r="B50" s="81"/>
      <c r="C50" s="81"/>
      <c r="D50" s="81"/>
      <c r="E50" s="81"/>
      <c r="F50" s="81"/>
      <c r="G50" s="81"/>
      <c r="H50" s="81"/>
      <c r="I50" s="81"/>
    </row>
    <row r="51" spans="2:9" ht="12.75">
      <c r="B51" s="81"/>
      <c r="C51" s="81"/>
      <c r="D51" s="81"/>
      <c r="E51" s="81"/>
      <c r="F51" s="81"/>
      <c r="G51" s="81"/>
      <c r="H51" s="81"/>
      <c r="I51" s="81"/>
    </row>
    <row r="52" spans="2:9" ht="12.75">
      <c r="B52" s="81"/>
      <c r="C52" s="81"/>
      <c r="D52" s="81"/>
      <c r="E52" s="81"/>
      <c r="F52" s="81"/>
      <c r="G52" s="81"/>
      <c r="H52" s="81"/>
      <c r="I52" s="81"/>
    </row>
    <row r="53" spans="2:9" ht="12.75">
      <c r="B53" s="81"/>
      <c r="C53" s="81"/>
      <c r="D53" s="81"/>
      <c r="E53" s="81"/>
      <c r="F53" s="81"/>
      <c r="G53" s="81"/>
      <c r="H53" s="81"/>
      <c r="I53" s="81"/>
    </row>
    <row r="54" spans="2:9" ht="12.75">
      <c r="B54" s="81"/>
      <c r="C54" s="81"/>
      <c r="D54" s="81"/>
      <c r="E54" s="81"/>
      <c r="F54" s="81"/>
      <c r="G54" s="81"/>
      <c r="H54" s="81"/>
      <c r="I54" s="81"/>
    </row>
    <row r="55" spans="1:9" ht="30" customHeight="1">
      <c r="A55" s="146" t="s">
        <v>163</v>
      </c>
      <c r="B55" s="149"/>
      <c r="C55" s="149"/>
      <c r="D55" s="149"/>
      <c r="E55" s="149"/>
      <c r="F55" s="149"/>
      <c r="G55" s="149"/>
      <c r="H55" s="149"/>
      <c r="I55" s="149"/>
    </row>
  </sheetData>
  <mergeCells count="2">
    <mergeCell ref="D5:G5"/>
    <mergeCell ref="A55:I55"/>
  </mergeCells>
  <printOptions/>
  <pageMargins left="0.5905511811023623" right="0" top="0.3937007874015748" bottom="0" header="0" footer="0"/>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I170"/>
  <sheetViews>
    <sheetView workbookViewId="0" topLeftCell="A1">
      <selection activeCell="B7" sqref="B7:I7"/>
    </sheetView>
  </sheetViews>
  <sheetFormatPr defaultColWidth="9.140625" defaultRowHeight="12.75"/>
  <cols>
    <col min="1" max="1" width="4.7109375" style="88" customWidth="1"/>
    <col min="2" max="2" width="11.8515625" style="82" customWidth="1"/>
    <col min="3" max="3" width="9.140625" style="82" customWidth="1"/>
    <col min="4" max="4" width="25.57421875" style="82" customWidth="1"/>
    <col min="5" max="5" width="16.00390625" style="82" customWidth="1"/>
    <col min="6" max="6" width="3.7109375" style="82" customWidth="1"/>
    <col min="7" max="7" width="15.140625" style="82" customWidth="1"/>
    <col min="8" max="8" width="3.28125" style="82" customWidth="1"/>
    <col min="9" max="9" width="13.8515625" style="82" customWidth="1"/>
    <col min="10" max="16384" width="9.140625" style="82" customWidth="1"/>
  </cols>
  <sheetData>
    <row r="1" spans="1:9" ht="15">
      <c r="A1" s="1" t="s">
        <v>0</v>
      </c>
      <c r="I1" s="83"/>
    </row>
    <row r="2" spans="1:9" ht="12.75">
      <c r="A2" s="84" t="s">
        <v>164</v>
      </c>
      <c r="B2" s="85"/>
      <c r="I2" s="83"/>
    </row>
    <row r="3" ht="12.75">
      <c r="A3" s="85"/>
    </row>
    <row r="4" spans="1:7" ht="12.75">
      <c r="A4" s="86" t="s">
        <v>165</v>
      </c>
      <c r="B4" s="85" t="s">
        <v>166</v>
      </c>
      <c r="C4" s="87"/>
      <c r="D4" s="87"/>
      <c r="E4" s="87"/>
      <c r="F4" s="87"/>
      <c r="G4" s="87"/>
    </row>
    <row r="5" spans="2:9" ht="42.75" customHeight="1">
      <c r="B5" s="152" t="s">
        <v>167</v>
      </c>
      <c r="C5" s="152"/>
      <c r="D5" s="152"/>
      <c r="E5" s="152"/>
      <c r="F5" s="152"/>
      <c r="G5" s="152"/>
      <c r="H5" s="152"/>
      <c r="I5" s="152"/>
    </row>
    <row r="6" spans="2:9" ht="12.75">
      <c r="B6" s="89"/>
      <c r="C6" s="89"/>
      <c r="D6" s="89"/>
      <c r="E6" s="89"/>
      <c r="F6" s="89"/>
      <c r="G6" s="89"/>
      <c r="H6" s="89"/>
      <c r="I6" s="89"/>
    </row>
    <row r="7" spans="2:9" ht="57" customHeight="1">
      <c r="B7" s="152" t="s">
        <v>168</v>
      </c>
      <c r="C7" s="152"/>
      <c r="D7" s="152"/>
      <c r="E7" s="152"/>
      <c r="F7" s="152"/>
      <c r="G7" s="152"/>
      <c r="H7" s="152"/>
      <c r="I7" s="152"/>
    </row>
    <row r="8" spans="2:9" ht="12.75">
      <c r="B8" s="89"/>
      <c r="C8" s="89"/>
      <c r="D8" s="89"/>
      <c r="E8" s="89"/>
      <c r="F8" s="89"/>
      <c r="G8" s="89"/>
      <c r="H8" s="89"/>
      <c r="I8" s="89"/>
    </row>
    <row r="9" spans="2:9" ht="54" customHeight="1">
      <c r="B9" s="152" t="s">
        <v>169</v>
      </c>
      <c r="C9" s="152"/>
      <c r="D9" s="152"/>
      <c r="E9" s="152"/>
      <c r="F9" s="152"/>
      <c r="G9" s="152"/>
      <c r="H9" s="152"/>
      <c r="I9" s="152"/>
    </row>
    <row r="10" spans="2:9" ht="12.75">
      <c r="B10" s="89"/>
      <c r="C10" s="89"/>
      <c r="D10" s="89"/>
      <c r="E10" s="89"/>
      <c r="F10" s="89"/>
      <c r="G10" s="89"/>
      <c r="H10" s="89"/>
      <c r="I10" s="89"/>
    </row>
    <row r="11" spans="2:9" ht="25.5" customHeight="1">
      <c r="B11" s="158" t="s">
        <v>170</v>
      </c>
      <c r="C11" s="156"/>
      <c r="D11" s="156"/>
      <c r="E11" s="90" t="s">
        <v>171</v>
      </c>
      <c r="F11" s="89"/>
      <c r="G11" s="90" t="s">
        <v>172</v>
      </c>
      <c r="H11" s="91"/>
      <c r="I11" s="90" t="s">
        <v>173</v>
      </c>
    </row>
    <row r="12" spans="2:9" ht="12.75">
      <c r="B12" s="92" t="s">
        <v>174</v>
      </c>
      <c r="C12" s="89"/>
      <c r="D12" s="89"/>
      <c r="E12" s="90" t="s">
        <v>150</v>
      </c>
      <c r="F12" s="89"/>
      <c r="G12" s="90" t="s">
        <v>150</v>
      </c>
      <c r="H12" s="91"/>
      <c r="I12" s="90" t="s">
        <v>150</v>
      </c>
    </row>
    <row r="13" spans="2:9" ht="12.75">
      <c r="B13" s="89"/>
      <c r="C13" s="89"/>
      <c r="D13" s="89"/>
      <c r="E13" s="93"/>
      <c r="F13" s="89"/>
      <c r="G13" s="93"/>
      <c r="H13" s="91"/>
      <c r="I13" s="93"/>
    </row>
    <row r="14" spans="2:9" ht="12.75">
      <c r="B14" s="94" t="s">
        <v>64</v>
      </c>
      <c r="C14" s="94"/>
      <c r="D14" s="94"/>
      <c r="E14" s="95">
        <v>6501</v>
      </c>
      <c r="F14" s="89"/>
      <c r="G14" s="95">
        <v>-2693</v>
      </c>
      <c r="H14" s="95"/>
      <c r="I14" s="95">
        <f>+E14+G14</f>
        <v>3808</v>
      </c>
    </row>
    <row r="15" spans="2:9" ht="12.75">
      <c r="B15" s="94" t="s">
        <v>66</v>
      </c>
      <c r="C15" s="94"/>
      <c r="D15" s="94"/>
      <c r="E15" s="95">
        <v>4733</v>
      </c>
      <c r="F15" s="89"/>
      <c r="G15" s="95">
        <v>2693</v>
      </c>
      <c r="H15" s="95"/>
      <c r="I15" s="95">
        <f>+E15+G15</f>
        <v>7426</v>
      </c>
    </row>
    <row r="16" spans="2:9" ht="12.75">
      <c r="B16" s="89"/>
      <c r="C16" s="89"/>
      <c r="D16" s="89"/>
      <c r="E16" s="89"/>
      <c r="F16" s="89"/>
      <c r="G16" s="89"/>
      <c r="H16" s="89"/>
      <c r="I16" s="89"/>
    </row>
    <row r="17" spans="2:9" ht="12.75">
      <c r="B17" s="89"/>
      <c r="C17" s="89"/>
      <c r="D17" s="89"/>
      <c r="E17" s="89"/>
      <c r="F17" s="89"/>
      <c r="G17" s="89"/>
      <c r="H17" s="89"/>
      <c r="I17" s="89"/>
    </row>
    <row r="18" spans="1:2" ht="12.75">
      <c r="A18" s="86" t="s">
        <v>175</v>
      </c>
      <c r="B18" s="85" t="s">
        <v>176</v>
      </c>
    </row>
    <row r="19" ht="12.75">
      <c r="B19" s="82" t="s">
        <v>177</v>
      </c>
    </row>
    <row r="21" spans="1:2" ht="12.75">
      <c r="A21" s="86" t="s">
        <v>178</v>
      </c>
      <c r="B21" s="96" t="s">
        <v>179</v>
      </c>
    </row>
    <row r="22" ht="12.75">
      <c r="B22" s="82" t="s">
        <v>180</v>
      </c>
    </row>
    <row r="24" spans="1:9" ht="12.75" customHeight="1">
      <c r="A24" s="97" t="s">
        <v>181</v>
      </c>
      <c r="B24" s="158" t="s">
        <v>182</v>
      </c>
      <c r="C24" s="156"/>
      <c r="D24" s="156"/>
      <c r="E24" s="156"/>
      <c r="F24" s="156"/>
      <c r="G24" s="156"/>
      <c r="H24" s="156"/>
      <c r="I24" s="156"/>
    </row>
    <row r="25" spans="2:9" ht="25.5" customHeight="1">
      <c r="B25" s="151" t="s">
        <v>183</v>
      </c>
      <c r="C25" s="151"/>
      <c r="D25" s="151"/>
      <c r="E25" s="151"/>
      <c r="F25" s="151"/>
      <c r="G25" s="151"/>
      <c r="H25" s="151"/>
      <c r="I25" s="151"/>
    </row>
    <row r="27" spans="1:9" ht="12.75" customHeight="1">
      <c r="A27" s="97" t="s">
        <v>184</v>
      </c>
      <c r="B27" s="158" t="s">
        <v>185</v>
      </c>
      <c r="C27" s="156"/>
      <c r="D27" s="156"/>
      <c r="E27" s="156"/>
      <c r="F27" s="156"/>
      <c r="G27" s="156"/>
      <c r="H27" s="156"/>
      <c r="I27" s="156"/>
    </row>
    <row r="28" spans="2:9" ht="37.5" customHeight="1">
      <c r="B28" s="151" t="s">
        <v>186</v>
      </c>
      <c r="C28" s="151"/>
      <c r="D28" s="151"/>
      <c r="E28" s="151"/>
      <c r="F28" s="151"/>
      <c r="G28" s="151"/>
      <c r="H28" s="151"/>
      <c r="I28" s="151"/>
    </row>
    <row r="30" spans="1:2" ht="12.75">
      <c r="A30" s="86" t="s">
        <v>187</v>
      </c>
      <c r="B30" s="96" t="s">
        <v>188</v>
      </c>
    </row>
    <row r="31" spans="2:9" ht="24.75" customHeight="1">
      <c r="B31" s="151" t="s">
        <v>189</v>
      </c>
      <c r="C31" s="151"/>
      <c r="D31" s="151"/>
      <c r="E31" s="151"/>
      <c r="F31" s="151"/>
      <c r="G31" s="151"/>
      <c r="H31" s="151"/>
      <c r="I31" s="151"/>
    </row>
    <row r="32" spans="2:9" ht="12.75">
      <c r="B32" s="89"/>
      <c r="C32" s="89"/>
      <c r="D32" s="89"/>
      <c r="E32" s="89"/>
      <c r="F32" s="89"/>
      <c r="G32" s="89"/>
      <c r="H32" s="89"/>
      <c r="I32" s="88" t="s">
        <v>190</v>
      </c>
    </row>
    <row r="33" spans="2:9" ht="12.75">
      <c r="B33" s="89"/>
      <c r="C33" s="89"/>
      <c r="D33" s="89"/>
      <c r="E33" s="89"/>
      <c r="F33" s="89"/>
      <c r="G33" s="89"/>
      <c r="H33" s="89"/>
      <c r="I33" s="98">
        <v>37894</v>
      </c>
    </row>
    <row r="34" spans="2:9" ht="12.75">
      <c r="B34" s="157" t="s">
        <v>191</v>
      </c>
      <c r="C34" s="157"/>
      <c r="D34" s="157"/>
      <c r="E34" s="157"/>
      <c r="F34" s="89"/>
      <c r="G34" s="89"/>
      <c r="H34" s="89"/>
      <c r="I34" s="99" t="s">
        <v>150</v>
      </c>
    </row>
    <row r="35" ht="12.75">
      <c r="B35" s="82" t="s">
        <v>192</v>
      </c>
    </row>
    <row r="36" spans="2:9" ht="12.75">
      <c r="B36" s="152" t="s">
        <v>193</v>
      </c>
      <c r="C36" s="152"/>
      <c r="D36" s="152"/>
      <c r="I36" s="100">
        <v>60001</v>
      </c>
    </row>
    <row r="37" spans="2:9" ht="12.75">
      <c r="B37" s="152" t="s">
        <v>194</v>
      </c>
      <c r="C37" s="152"/>
      <c r="D37" s="152"/>
      <c r="E37" s="153"/>
      <c r="I37" s="100">
        <v>588</v>
      </c>
    </row>
    <row r="38" spans="2:9" ht="13.5" thickBot="1">
      <c r="B38" s="152" t="s">
        <v>195</v>
      </c>
      <c r="C38" s="152"/>
      <c r="D38" s="152"/>
      <c r="I38" s="101">
        <f>SUM(I36:I37)</f>
        <v>60589</v>
      </c>
    </row>
    <row r="39" ht="13.5" thickTop="1"/>
    <row r="40" ht="12.75">
      <c r="B40" s="82" t="s">
        <v>34</v>
      </c>
    </row>
    <row r="41" spans="2:9" ht="12.75">
      <c r="B41" s="152" t="s">
        <v>193</v>
      </c>
      <c r="C41" s="152"/>
      <c r="D41" s="152"/>
      <c r="I41" s="100">
        <v>59999</v>
      </c>
    </row>
    <row r="42" spans="2:9" ht="12.75">
      <c r="B42" s="82" t="s">
        <v>196</v>
      </c>
      <c r="I42" s="100">
        <v>-2237</v>
      </c>
    </row>
    <row r="43" spans="2:9" ht="13.5" thickBot="1">
      <c r="B43" s="152" t="s">
        <v>195</v>
      </c>
      <c r="C43" s="152"/>
      <c r="D43" s="152"/>
      <c r="I43" s="101">
        <f>SUM(I41:I42)</f>
        <v>57762</v>
      </c>
    </row>
    <row r="44" ht="13.5" thickTop="1">
      <c r="I44" s="102"/>
    </row>
    <row r="45" spans="1:2" ht="12.75">
      <c r="A45" s="86" t="s">
        <v>197</v>
      </c>
      <c r="B45" s="96" t="s">
        <v>198</v>
      </c>
    </row>
    <row r="46" spans="2:9" ht="30" customHeight="1">
      <c r="B46" s="151" t="s">
        <v>199</v>
      </c>
      <c r="C46" s="151"/>
      <c r="D46" s="151"/>
      <c r="E46" s="151"/>
      <c r="F46" s="151"/>
      <c r="G46" s="151"/>
      <c r="H46" s="151"/>
      <c r="I46" s="151"/>
    </row>
    <row r="48" spans="1:9" ht="12.75">
      <c r="A48" s="86" t="s">
        <v>200</v>
      </c>
      <c r="B48" s="96" t="s">
        <v>201</v>
      </c>
      <c r="E48" s="103"/>
      <c r="I48" s="103"/>
    </row>
    <row r="49" spans="2:9" ht="12.75">
      <c r="B49" s="96" t="s">
        <v>202</v>
      </c>
      <c r="E49" s="104"/>
      <c r="G49" s="88"/>
      <c r="H49" s="105"/>
      <c r="I49" s="90" t="s">
        <v>203</v>
      </c>
    </row>
    <row r="50" spans="2:9" ht="12.75">
      <c r="B50" s="96"/>
      <c r="E50" s="104"/>
      <c r="G50" s="88" t="s">
        <v>204</v>
      </c>
      <c r="H50" s="105"/>
      <c r="I50" s="90" t="s">
        <v>205</v>
      </c>
    </row>
    <row r="51" spans="5:9" ht="12.75">
      <c r="E51" s="104"/>
      <c r="G51" s="88" t="s">
        <v>150</v>
      </c>
      <c r="H51" s="105"/>
      <c r="I51" s="88" t="s">
        <v>150</v>
      </c>
    </row>
    <row r="52" spans="2:9" ht="12.75">
      <c r="B52" s="82" t="s">
        <v>206</v>
      </c>
      <c r="E52" s="106"/>
      <c r="G52" s="107"/>
      <c r="H52" s="106"/>
      <c r="I52" s="107"/>
    </row>
    <row r="53" spans="2:9" ht="14.25">
      <c r="B53" s="82" t="s">
        <v>207</v>
      </c>
      <c r="E53" s="108"/>
      <c r="G53" s="109">
        <f>+G56-G55</f>
        <v>224983</v>
      </c>
      <c r="H53" s="106"/>
      <c r="I53" s="110">
        <v>7869</v>
      </c>
    </row>
    <row r="54" spans="2:9" ht="14.25">
      <c r="B54" s="82" t="s">
        <v>208</v>
      </c>
      <c r="E54" s="108"/>
      <c r="G54" s="109">
        <v>0</v>
      </c>
      <c r="H54" s="111"/>
      <c r="I54" s="143">
        <v>-1473</v>
      </c>
    </row>
    <row r="55" spans="2:9" ht="14.25">
      <c r="B55" s="82" t="s">
        <v>209</v>
      </c>
      <c r="E55" s="108"/>
      <c r="G55" s="109">
        <v>85</v>
      </c>
      <c r="H55" s="106"/>
      <c r="I55" s="110">
        <v>-64</v>
      </c>
    </row>
    <row r="56" spans="5:9" ht="13.5" thickBot="1">
      <c r="E56" s="112"/>
      <c r="G56" s="113">
        <v>225068</v>
      </c>
      <c r="H56" s="112"/>
      <c r="I56" s="114">
        <v>6332</v>
      </c>
    </row>
    <row r="57" spans="5:9" ht="13.5" thickTop="1">
      <c r="E57" s="103"/>
      <c r="H57" s="103"/>
      <c r="I57" s="103"/>
    </row>
    <row r="58" spans="1:2" ht="12.75">
      <c r="A58" s="86" t="s">
        <v>210</v>
      </c>
      <c r="B58" s="96" t="s">
        <v>211</v>
      </c>
    </row>
    <row r="59" spans="2:9" ht="25.5" customHeight="1">
      <c r="B59" s="151" t="s">
        <v>212</v>
      </c>
      <c r="C59" s="151"/>
      <c r="D59" s="151"/>
      <c r="E59" s="151"/>
      <c r="F59" s="151"/>
      <c r="G59" s="151"/>
      <c r="H59" s="151"/>
      <c r="I59" s="151"/>
    </row>
    <row r="61" spans="1:2" ht="12.75">
      <c r="A61" s="86" t="s">
        <v>213</v>
      </c>
      <c r="B61" s="96" t="s">
        <v>214</v>
      </c>
    </row>
    <row r="62" spans="2:9" ht="26.25" customHeight="1">
      <c r="B62" s="152" t="s">
        <v>215</v>
      </c>
      <c r="C62" s="152"/>
      <c r="D62" s="152"/>
      <c r="E62" s="152"/>
      <c r="F62" s="152"/>
      <c r="G62" s="152"/>
      <c r="H62" s="152"/>
      <c r="I62" s="152"/>
    </row>
    <row r="64" spans="1:2" ht="12.75">
      <c r="A64" s="86" t="s">
        <v>216</v>
      </c>
      <c r="B64" s="96" t="s">
        <v>217</v>
      </c>
    </row>
    <row r="65" spans="2:9" ht="12.75">
      <c r="B65" s="156" t="s">
        <v>218</v>
      </c>
      <c r="C65" s="156"/>
      <c r="D65" s="156"/>
      <c r="E65" s="156"/>
      <c r="F65" s="156"/>
      <c r="G65" s="156"/>
      <c r="H65" s="156"/>
      <c r="I65" s="156"/>
    </row>
    <row r="66" spans="2:9" ht="12.75">
      <c r="B66" s="83"/>
      <c r="C66" s="83"/>
      <c r="D66" s="83"/>
      <c r="E66" s="83"/>
      <c r="F66" s="83"/>
      <c r="G66" s="83"/>
      <c r="H66" s="83"/>
      <c r="I66" s="83"/>
    </row>
    <row r="67" spans="1:9" ht="41.25" customHeight="1">
      <c r="A67" s="115">
        <v>1</v>
      </c>
      <c r="B67" s="152" t="s">
        <v>219</v>
      </c>
      <c r="C67" s="152"/>
      <c r="D67" s="152"/>
      <c r="E67" s="152"/>
      <c r="F67" s="152"/>
      <c r="G67" s="152"/>
      <c r="H67" s="152"/>
      <c r="I67" s="152"/>
    </row>
    <row r="68" spans="1:9" ht="32.25" customHeight="1">
      <c r="A68" s="115">
        <v>2</v>
      </c>
      <c r="B68" s="152" t="s">
        <v>220</v>
      </c>
      <c r="C68" s="152"/>
      <c r="D68" s="152"/>
      <c r="E68" s="152"/>
      <c r="F68" s="152"/>
      <c r="G68" s="152"/>
      <c r="H68" s="152"/>
      <c r="I68" s="152"/>
    </row>
    <row r="69" spans="1:9" ht="42.75" customHeight="1">
      <c r="A69" s="115">
        <v>3</v>
      </c>
      <c r="B69" s="152" t="s">
        <v>221</v>
      </c>
      <c r="C69" s="152"/>
      <c r="D69" s="152"/>
      <c r="E69" s="152"/>
      <c r="F69" s="152"/>
      <c r="G69" s="152"/>
      <c r="H69" s="152"/>
      <c r="I69" s="152"/>
    </row>
    <row r="70" spans="1:9" ht="33" customHeight="1">
      <c r="A70" s="115">
        <v>4</v>
      </c>
      <c r="B70" s="152" t="s">
        <v>222</v>
      </c>
      <c r="C70" s="152"/>
      <c r="D70" s="152"/>
      <c r="E70" s="152"/>
      <c r="F70" s="152"/>
      <c r="G70" s="152"/>
      <c r="H70" s="152"/>
      <c r="I70" s="152"/>
    </row>
    <row r="71" spans="2:9" ht="12.75" customHeight="1">
      <c r="B71" s="83"/>
      <c r="C71" s="83"/>
      <c r="D71" s="83"/>
      <c r="E71" s="83"/>
      <c r="F71" s="83"/>
      <c r="G71" s="83"/>
      <c r="H71" s="83"/>
      <c r="I71" s="83"/>
    </row>
    <row r="72" spans="1:2" ht="12.75" customHeight="1">
      <c r="A72" s="86" t="s">
        <v>223</v>
      </c>
      <c r="B72" s="96" t="s">
        <v>224</v>
      </c>
    </row>
    <row r="73" spans="2:9" ht="32.25" customHeight="1">
      <c r="B73" s="152" t="s">
        <v>225</v>
      </c>
      <c r="C73" s="152"/>
      <c r="D73" s="152"/>
      <c r="E73" s="152"/>
      <c r="F73" s="152"/>
      <c r="G73" s="152"/>
      <c r="H73" s="152"/>
      <c r="I73" s="152"/>
    </row>
    <row r="75" spans="1:2" ht="12.75">
      <c r="A75" s="84" t="s">
        <v>226</v>
      </c>
      <c r="B75" s="84" t="s">
        <v>227</v>
      </c>
    </row>
    <row r="77" spans="1:2" ht="12.75">
      <c r="A77" s="86" t="s">
        <v>228</v>
      </c>
      <c r="B77" s="96" t="s">
        <v>229</v>
      </c>
    </row>
    <row r="78" spans="2:9" ht="54" customHeight="1">
      <c r="B78" s="152" t="s">
        <v>230</v>
      </c>
      <c r="C78" s="152"/>
      <c r="D78" s="152"/>
      <c r="E78" s="152"/>
      <c r="F78" s="152"/>
      <c r="G78" s="152"/>
      <c r="H78" s="152"/>
      <c r="I78" s="152"/>
    </row>
    <row r="80" spans="1:2" ht="12.75">
      <c r="A80" s="86" t="s">
        <v>231</v>
      </c>
      <c r="B80" s="96" t="s">
        <v>232</v>
      </c>
    </row>
    <row r="81" spans="2:9" ht="59.25" customHeight="1">
      <c r="B81" s="152" t="s">
        <v>233</v>
      </c>
      <c r="C81" s="152"/>
      <c r="D81" s="152"/>
      <c r="E81" s="152"/>
      <c r="F81" s="152"/>
      <c r="G81" s="152"/>
      <c r="H81" s="152"/>
      <c r="I81" s="152"/>
    </row>
    <row r="83" spans="1:2" ht="12.75">
      <c r="A83" s="86" t="s">
        <v>234</v>
      </c>
      <c r="B83" s="96" t="s">
        <v>235</v>
      </c>
    </row>
    <row r="84" spans="2:9" ht="42" customHeight="1">
      <c r="B84" s="152" t="s">
        <v>236</v>
      </c>
      <c r="C84" s="152"/>
      <c r="D84" s="152"/>
      <c r="E84" s="152"/>
      <c r="F84" s="152"/>
      <c r="G84" s="152"/>
      <c r="H84" s="152"/>
      <c r="I84" s="152"/>
    </row>
    <row r="86" spans="1:2" ht="12.75">
      <c r="A86" s="86" t="s">
        <v>237</v>
      </c>
      <c r="B86" s="96" t="s">
        <v>238</v>
      </c>
    </row>
    <row r="87" spans="2:9" ht="12.75">
      <c r="B87" s="151" t="s">
        <v>239</v>
      </c>
      <c r="C87" s="151"/>
      <c r="D87" s="151"/>
      <c r="E87" s="151"/>
      <c r="F87" s="151"/>
      <c r="G87" s="151"/>
      <c r="H87" s="151"/>
      <c r="I87" s="151"/>
    </row>
    <row r="89" spans="1:2" ht="12.75">
      <c r="A89" s="86" t="s">
        <v>240</v>
      </c>
      <c r="B89" s="96" t="s">
        <v>241</v>
      </c>
    </row>
    <row r="90" spans="1:9" ht="12.75">
      <c r="A90" s="86"/>
      <c r="B90" s="116"/>
      <c r="C90" s="116"/>
      <c r="D90" s="116"/>
      <c r="E90" s="116"/>
      <c r="F90" s="116"/>
      <c r="G90" s="90" t="s">
        <v>242</v>
      </c>
      <c r="H90" s="117"/>
      <c r="I90" s="90" t="s">
        <v>242</v>
      </c>
    </row>
    <row r="91" spans="1:9" ht="12.75">
      <c r="A91" s="86"/>
      <c r="B91" s="116"/>
      <c r="C91" s="116"/>
      <c r="D91" s="116"/>
      <c r="E91" s="116"/>
      <c r="F91" s="116"/>
      <c r="G91" s="90" t="s">
        <v>243</v>
      </c>
      <c r="H91" s="117"/>
      <c r="I91" s="90" t="s">
        <v>244</v>
      </c>
    </row>
    <row r="92" spans="1:9" ht="12.75">
      <c r="A92" s="86"/>
      <c r="B92" s="116"/>
      <c r="C92" s="116"/>
      <c r="D92" s="116"/>
      <c r="E92" s="116"/>
      <c r="F92" s="116"/>
      <c r="G92" s="88" t="s">
        <v>245</v>
      </c>
      <c r="H92" s="118"/>
      <c r="I92" s="88" t="s">
        <v>245</v>
      </c>
    </row>
    <row r="93" spans="2:9" ht="12.75">
      <c r="B93" s="116" t="s">
        <v>246</v>
      </c>
      <c r="C93" s="116"/>
      <c r="D93" s="116"/>
      <c r="E93" s="116"/>
      <c r="F93" s="116"/>
      <c r="G93" s="88"/>
      <c r="H93" s="118"/>
      <c r="I93" s="88"/>
    </row>
    <row r="94" spans="2:9" ht="12.75">
      <c r="B94" s="116" t="s">
        <v>247</v>
      </c>
      <c r="C94" s="116"/>
      <c r="D94" s="116"/>
      <c r="E94" s="116"/>
      <c r="F94" s="116"/>
      <c r="G94" s="119">
        <v>2194</v>
      </c>
      <c r="H94" s="120"/>
      <c r="I94" s="121">
        <v>4252</v>
      </c>
    </row>
    <row r="95" spans="2:9" ht="12.75">
      <c r="B95" s="116" t="s">
        <v>248</v>
      </c>
      <c r="C95" s="116"/>
      <c r="D95" s="116"/>
      <c r="E95" s="116"/>
      <c r="F95" s="116"/>
      <c r="G95" s="123">
        <v>0</v>
      </c>
      <c r="H95" s="120"/>
      <c r="I95" s="120">
        <v>0</v>
      </c>
    </row>
    <row r="96" spans="2:9" ht="12.75">
      <c r="B96" s="116" t="s">
        <v>249</v>
      </c>
      <c r="C96" s="116"/>
      <c r="D96" s="116"/>
      <c r="E96" s="116"/>
      <c r="F96" s="116"/>
      <c r="G96" s="124">
        <v>64</v>
      </c>
      <c r="H96" s="120"/>
      <c r="I96" s="124">
        <v>-51</v>
      </c>
    </row>
    <row r="97" spans="2:9" ht="12.75">
      <c r="B97" s="116" t="s">
        <v>250</v>
      </c>
      <c r="C97" s="116"/>
      <c r="D97" s="116"/>
      <c r="E97" s="116"/>
      <c r="F97" s="116"/>
      <c r="G97" s="125">
        <v>0</v>
      </c>
      <c r="H97" s="120"/>
      <c r="I97" s="126">
        <v>13</v>
      </c>
    </row>
    <row r="98" spans="2:9" ht="12.75">
      <c r="B98" s="116"/>
      <c r="C98" s="116"/>
      <c r="D98" s="116"/>
      <c r="E98" s="116"/>
      <c r="F98" s="116"/>
      <c r="G98" s="121">
        <f>SUM(G94:G97)</f>
        <v>2258</v>
      </c>
      <c r="H98" s="122"/>
      <c r="I98" s="121">
        <f>SUM(I94:I97)</f>
        <v>4214</v>
      </c>
    </row>
    <row r="99" spans="2:9" ht="12.75">
      <c r="B99" s="116" t="s">
        <v>251</v>
      </c>
      <c r="C99" s="116"/>
      <c r="D99" s="116"/>
      <c r="E99" s="116"/>
      <c r="F99" s="116"/>
      <c r="G99" s="124">
        <v>0</v>
      </c>
      <c r="H99" s="124"/>
      <c r="I99" s="124">
        <v>0</v>
      </c>
    </row>
    <row r="100" spans="2:9" ht="17.25" customHeight="1" thickBot="1">
      <c r="B100" s="116"/>
      <c r="C100" s="116"/>
      <c r="D100" s="116"/>
      <c r="E100" s="116"/>
      <c r="F100" s="116"/>
      <c r="G100" s="128">
        <f>SUM(G98:G99)</f>
        <v>2258</v>
      </c>
      <c r="H100" s="129"/>
      <c r="I100" s="128">
        <f>SUM(I98:I99)</f>
        <v>4214</v>
      </c>
    </row>
    <row r="101" spans="2:9" ht="13.5" thickTop="1">
      <c r="B101" s="116"/>
      <c r="C101" s="116"/>
      <c r="D101" s="116"/>
      <c r="E101" s="116"/>
      <c r="F101" s="116"/>
      <c r="G101" s="129"/>
      <c r="H101" s="129"/>
      <c r="I101" s="129"/>
    </row>
    <row r="102" spans="2:9" ht="38.25" customHeight="1">
      <c r="B102" s="154" t="s">
        <v>252</v>
      </c>
      <c r="C102" s="154"/>
      <c r="D102" s="154"/>
      <c r="E102" s="154"/>
      <c r="F102" s="154"/>
      <c r="G102" s="154"/>
      <c r="H102" s="154"/>
      <c r="I102" s="154"/>
    </row>
    <row r="104" spans="1:2" ht="12.75">
      <c r="A104" s="86" t="s">
        <v>253</v>
      </c>
      <c r="B104" s="130" t="s">
        <v>254</v>
      </c>
    </row>
    <row r="105" spans="2:9" ht="12.75">
      <c r="B105" s="151" t="s">
        <v>255</v>
      </c>
      <c r="C105" s="151"/>
      <c r="D105" s="151"/>
      <c r="E105" s="151"/>
      <c r="F105" s="151"/>
      <c r="G105" s="151"/>
      <c r="H105" s="151"/>
      <c r="I105" s="151"/>
    </row>
    <row r="107" spans="1:2" ht="12.75">
      <c r="A107" s="86" t="s">
        <v>256</v>
      </c>
      <c r="B107" s="96" t="s">
        <v>257</v>
      </c>
    </row>
    <row r="108" ht="12.75">
      <c r="B108" s="82" t="s">
        <v>258</v>
      </c>
    </row>
    <row r="110" spans="1:2" ht="12.75">
      <c r="A110" s="86" t="s">
        <v>259</v>
      </c>
      <c r="B110" s="96" t="s">
        <v>260</v>
      </c>
    </row>
    <row r="111" spans="1:9" ht="90.75" customHeight="1">
      <c r="A111" s="115">
        <v>1</v>
      </c>
      <c r="B111" s="152" t="s">
        <v>261</v>
      </c>
      <c r="C111" s="152"/>
      <c r="D111" s="152"/>
      <c r="E111" s="152"/>
      <c r="F111" s="152"/>
      <c r="G111" s="152"/>
      <c r="H111" s="152"/>
      <c r="I111" s="152"/>
    </row>
    <row r="112" spans="1:9" ht="79.5" customHeight="1">
      <c r="A112" s="115">
        <v>2</v>
      </c>
      <c r="B112" s="155" t="s">
        <v>262</v>
      </c>
      <c r="C112" s="155"/>
      <c r="D112" s="155"/>
      <c r="E112" s="155"/>
      <c r="F112" s="155"/>
      <c r="G112" s="155"/>
      <c r="H112" s="155"/>
      <c r="I112" s="155"/>
    </row>
    <row r="113" ht="12.75">
      <c r="A113" s="115"/>
    </row>
    <row r="114" spans="2:9" ht="25.5" customHeight="1">
      <c r="B114" s="151" t="s">
        <v>263</v>
      </c>
      <c r="C114" s="151"/>
      <c r="D114" s="151"/>
      <c r="E114" s="151"/>
      <c r="F114" s="151"/>
      <c r="G114" s="151"/>
      <c r="H114" s="151"/>
      <c r="I114" s="151"/>
    </row>
    <row r="115" spans="2:9" ht="12.75">
      <c r="B115" s="89"/>
      <c r="C115" s="89"/>
      <c r="D115" s="89"/>
      <c r="E115" s="89"/>
      <c r="F115" s="89"/>
      <c r="G115" s="89"/>
      <c r="H115" s="89"/>
      <c r="I115" s="89"/>
    </row>
    <row r="116" spans="1:8" ht="12.75" customHeight="1">
      <c r="A116" s="86" t="s">
        <v>264</v>
      </c>
      <c r="B116" s="96" t="s">
        <v>265</v>
      </c>
      <c r="H116" s="103"/>
    </row>
    <row r="117" spans="1:9" ht="12.75" customHeight="1">
      <c r="A117" s="86"/>
      <c r="B117" s="96"/>
      <c r="H117" s="103"/>
      <c r="I117" s="88" t="s">
        <v>190</v>
      </c>
    </row>
    <row r="118" spans="1:9" ht="12.75" customHeight="1">
      <c r="A118" s="86"/>
      <c r="B118" s="96"/>
      <c r="H118" s="103"/>
      <c r="I118" s="98">
        <v>37894</v>
      </c>
    </row>
    <row r="119" spans="1:9" ht="12.75" customHeight="1">
      <c r="A119" s="86"/>
      <c r="B119" s="82" t="s">
        <v>266</v>
      </c>
      <c r="H119" s="103"/>
      <c r="I119" s="99" t="s">
        <v>150</v>
      </c>
    </row>
    <row r="120" spans="1:9" ht="12.75" customHeight="1">
      <c r="A120" s="86"/>
      <c r="B120" s="82" t="s">
        <v>267</v>
      </c>
      <c r="H120" s="103"/>
      <c r="I120" s="100">
        <v>9781</v>
      </c>
    </row>
    <row r="121" spans="1:9" ht="12.75" customHeight="1">
      <c r="A121" s="86"/>
      <c r="B121" s="82" t="s">
        <v>268</v>
      </c>
      <c r="H121" s="103"/>
      <c r="I121" s="127">
        <v>56931</v>
      </c>
    </row>
    <row r="122" spans="1:9" ht="12.75" customHeight="1">
      <c r="A122" s="86"/>
      <c r="H122" s="103"/>
      <c r="I122" s="131">
        <f>SUM(I120:I121)</f>
        <v>66712</v>
      </c>
    </row>
    <row r="123" spans="1:9" ht="12.75" customHeight="1">
      <c r="A123" s="86"/>
      <c r="B123" s="82" t="s">
        <v>269</v>
      </c>
      <c r="H123" s="103"/>
      <c r="I123" s="132"/>
    </row>
    <row r="124" spans="1:9" ht="12.75" customHeight="1">
      <c r="A124" s="86"/>
      <c r="B124" s="82" t="s">
        <v>267</v>
      </c>
      <c r="H124" s="103"/>
      <c r="I124" s="131">
        <v>457</v>
      </c>
    </row>
    <row r="125" spans="7:9" ht="13.5" thickBot="1">
      <c r="G125" s="133"/>
      <c r="H125" s="133"/>
      <c r="I125" s="101">
        <f>SUM(I122:I124)</f>
        <v>67169</v>
      </c>
    </row>
    <row r="126" spans="7:9" ht="13.5" thickTop="1">
      <c r="G126" s="133"/>
      <c r="H126" s="133"/>
      <c r="I126" s="102"/>
    </row>
    <row r="127" spans="2:9" ht="12.75">
      <c r="B127" s="82" t="s">
        <v>270</v>
      </c>
      <c r="G127" s="133"/>
      <c r="H127" s="133"/>
      <c r="I127" s="102"/>
    </row>
    <row r="129" spans="1:2" ht="12.75">
      <c r="A129" s="86" t="s">
        <v>271</v>
      </c>
      <c r="B129" s="96" t="s">
        <v>272</v>
      </c>
    </row>
    <row r="130" spans="2:9" ht="12.75" customHeight="1">
      <c r="B130" s="151" t="s">
        <v>273</v>
      </c>
      <c r="C130" s="151"/>
      <c r="D130" s="151"/>
      <c r="E130" s="151"/>
      <c r="F130" s="151"/>
      <c r="G130" s="151"/>
      <c r="H130" s="151"/>
      <c r="I130" s="151"/>
    </row>
    <row r="132" spans="1:2" ht="12.75">
      <c r="A132" s="86" t="s">
        <v>274</v>
      </c>
      <c r="B132" s="96" t="s">
        <v>275</v>
      </c>
    </row>
    <row r="133" spans="2:9" ht="25.5" customHeight="1">
      <c r="B133" s="151" t="s">
        <v>276</v>
      </c>
      <c r="C133" s="151"/>
      <c r="D133" s="151"/>
      <c r="E133" s="151"/>
      <c r="F133" s="151"/>
      <c r="G133" s="151"/>
      <c r="H133" s="151"/>
      <c r="I133" s="151"/>
    </row>
    <row r="135" spans="1:2" ht="12.75">
      <c r="A135" s="86" t="s">
        <v>277</v>
      </c>
      <c r="B135" s="96" t="s">
        <v>278</v>
      </c>
    </row>
    <row r="136" spans="2:9" ht="80.25" customHeight="1">
      <c r="B136" s="152" t="s">
        <v>279</v>
      </c>
      <c r="C136" s="152"/>
      <c r="D136" s="152"/>
      <c r="E136" s="152"/>
      <c r="F136" s="152"/>
      <c r="G136" s="152"/>
      <c r="H136" s="152"/>
      <c r="I136" s="152"/>
    </row>
    <row r="138" spans="1:2" ht="12.75">
      <c r="A138" s="86" t="s">
        <v>280</v>
      </c>
      <c r="B138" s="96" t="s">
        <v>281</v>
      </c>
    </row>
    <row r="139" spans="1:9" ht="27.75" customHeight="1">
      <c r="A139" s="86"/>
      <c r="B139" s="151" t="s">
        <v>282</v>
      </c>
      <c r="C139" s="151"/>
      <c r="D139" s="151"/>
      <c r="E139" s="151"/>
      <c r="F139" s="151"/>
      <c r="G139" s="151"/>
      <c r="H139" s="151"/>
      <c r="I139" s="151"/>
    </row>
    <row r="140" spans="1:2" ht="12.75">
      <c r="A140" s="86"/>
      <c r="B140" s="96"/>
    </row>
    <row r="141" spans="2:9" ht="12.75">
      <c r="B141" s="96" t="s">
        <v>283</v>
      </c>
      <c r="G141" s="90" t="s">
        <v>242</v>
      </c>
      <c r="I141" s="90" t="s">
        <v>242</v>
      </c>
    </row>
    <row r="142" spans="2:9" ht="12.75">
      <c r="B142" s="96"/>
      <c r="G142" s="90" t="s">
        <v>243</v>
      </c>
      <c r="I142" s="90" t="s">
        <v>244</v>
      </c>
    </row>
    <row r="143" spans="7:9" ht="12.75">
      <c r="G143" s="88" t="s">
        <v>245</v>
      </c>
      <c r="H143" s="134"/>
      <c r="I143" s="88" t="s">
        <v>245</v>
      </c>
    </row>
    <row r="144" ht="12.75">
      <c r="G144" s="135"/>
    </row>
    <row r="145" spans="2:9" ht="12.75">
      <c r="B145" s="82" t="s">
        <v>284</v>
      </c>
      <c r="G145" s="136">
        <v>577</v>
      </c>
      <c r="I145" s="136">
        <v>1138</v>
      </c>
    </row>
    <row r="146" spans="2:9" ht="12.75">
      <c r="B146" s="82" t="s">
        <v>100</v>
      </c>
      <c r="G146" s="100">
        <v>-892</v>
      </c>
      <c r="I146" s="100">
        <v>-2677</v>
      </c>
    </row>
    <row r="147" spans="2:9" ht="13.5" thickBot="1">
      <c r="B147" s="82" t="s">
        <v>285</v>
      </c>
      <c r="G147" s="144">
        <v>-315</v>
      </c>
      <c r="I147" s="144">
        <f>SUM(I145:I146)</f>
        <v>-1539</v>
      </c>
    </row>
    <row r="148" ht="13.5" thickTop="1"/>
    <row r="149" spans="2:9" ht="12.75">
      <c r="B149" s="82" t="s">
        <v>286</v>
      </c>
      <c r="G149" s="136">
        <v>60058</v>
      </c>
      <c r="I149" s="136">
        <v>60058</v>
      </c>
    </row>
    <row r="151" spans="2:9" ht="13.5" thickBot="1">
      <c r="B151" s="82" t="s">
        <v>287</v>
      </c>
      <c r="G151" s="145">
        <v>-0.52</v>
      </c>
      <c r="H151" s="141"/>
      <c r="I151" s="145">
        <v>-2.56</v>
      </c>
    </row>
    <row r="152" ht="13.5" thickTop="1"/>
    <row r="154" spans="2:9" ht="25.5" customHeight="1">
      <c r="B154" s="151" t="s">
        <v>288</v>
      </c>
      <c r="C154" s="151"/>
      <c r="D154" s="151"/>
      <c r="E154" s="151"/>
      <c r="F154" s="151"/>
      <c r="G154" s="151"/>
      <c r="H154" s="151"/>
      <c r="I154" s="151"/>
    </row>
    <row r="156" spans="1:2" ht="12.75">
      <c r="A156" s="88" t="s">
        <v>289</v>
      </c>
      <c r="B156" s="96" t="s">
        <v>290</v>
      </c>
    </row>
    <row r="157" ht="12.75">
      <c r="B157" s="82" t="s">
        <v>291</v>
      </c>
    </row>
    <row r="159" spans="1:2" ht="12.75">
      <c r="A159" s="88" t="s">
        <v>292</v>
      </c>
      <c r="B159" s="96" t="s">
        <v>293</v>
      </c>
    </row>
    <row r="160" spans="2:9" ht="41.25" customHeight="1">
      <c r="B160" s="151" t="s">
        <v>294</v>
      </c>
      <c r="C160" s="151"/>
      <c r="D160" s="151"/>
      <c r="E160" s="151"/>
      <c r="F160" s="151"/>
      <c r="G160" s="151"/>
      <c r="H160" s="151"/>
      <c r="I160" s="151"/>
    </row>
    <row r="162" spans="1:2" ht="12.75">
      <c r="A162" s="88" t="s">
        <v>295</v>
      </c>
      <c r="B162" s="96" t="s">
        <v>296</v>
      </c>
    </row>
    <row r="163" ht="12.75">
      <c r="B163" s="82" t="s">
        <v>297</v>
      </c>
    </row>
    <row r="164" spans="7:9" ht="12.75">
      <c r="G164" s="90" t="s">
        <v>242</v>
      </c>
      <c r="I164" s="90" t="s">
        <v>242</v>
      </c>
    </row>
    <row r="165" spans="7:9" ht="12.75">
      <c r="G165" s="90" t="s">
        <v>243</v>
      </c>
      <c r="I165" s="90" t="s">
        <v>244</v>
      </c>
    </row>
    <row r="166" spans="7:9" ht="12.75">
      <c r="G166" s="88" t="s">
        <v>245</v>
      </c>
      <c r="I166" s="88" t="s">
        <v>245</v>
      </c>
    </row>
    <row r="168" spans="2:9" ht="12.75">
      <c r="B168" s="82" t="s">
        <v>298</v>
      </c>
      <c r="G168" s="100">
        <v>3398</v>
      </c>
      <c r="I168" s="100">
        <v>8214</v>
      </c>
    </row>
    <row r="169" spans="2:9" ht="12.75">
      <c r="B169" s="82" t="s">
        <v>299</v>
      </c>
      <c r="G169" s="131">
        <v>680</v>
      </c>
      <c r="I169" s="131">
        <v>2038</v>
      </c>
    </row>
    <row r="170" spans="2:9" ht="13.5" thickBot="1">
      <c r="B170" s="82" t="s">
        <v>300</v>
      </c>
      <c r="G170" s="137">
        <v>19</v>
      </c>
      <c r="I170" s="137">
        <v>31</v>
      </c>
    </row>
    <row r="171" ht="13.5" thickTop="1"/>
  </sheetData>
  <mergeCells count="39">
    <mergeCell ref="B5:I5"/>
    <mergeCell ref="B7:I7"/>
    <mergeCell ref="B9:I9"/>
    <mergeCell ref="B11:D11"/>
    <mergeCell ref="B31:I31"/>
    <mergeCell ref="B34:E34"/>
    <mergeCell ref="B36:D36"/>
    <mergeCell ref="B24:I24"/>
    <mergeCell ref="B25:I25"/>
    <mergeCell ref="B27:I27"/>
    <mergeCell ref="B28:I28"/>
    <mergeCell ref="B38:D38"/>
    <mergeCell ref="B41:D41"/>
    <mergeCell ref="B43:D43"/>
    <mergeCell ref="B46:I46"/>
    <mergeCell ref="B59:I59"/>
    <mergeCell ref="B62:I62"/>
    <mergeCell ref="B65:I65"/>
    <mergeCell ref="B67:I67"/>
    <mergeCell ref="B68:I68"/>
    <mergeCell ref="B69:I69"/>
    <mergeCell ref="B70:I70"/>
    <mergeCell ref="B73:I73"/>
    <mergeCell ref="B111:I111"/>
    <mergeCell ref="B112:I112"/>
    <mergeCell ref="B78:I78"/>
    <mergeCell ref="B81:I81"/>
    <mergeCell ref="B84:I84"/>
    <mergeCell ref="B87:I87"/>
    <mergeCell ref="B139:I139"/>
    <mergeCell ref="B154:I154"/>
    <mergeCell ref="B160:I160"/>
    <mergeCell ref="B37:E37"/>
    <mergeCell ref="B114:I114"/>
    <mergeCell ref="B130:I130"/>
    <mergeCell ref="B133:I133"/>
    <mergeCell ref="B136:I136"/>
    <mergeCell ref="B102:I102"/>
    <mergeCell ref="B105:I105"/>
  </mergeCells>
  <printOptions/>
  <pageMargins left="0.75" right="0.5" top="0.69" bottom="0.25" header="0" footer="0.196850393700787"/>
  <pageSetup fitToHeight="0" fitToWidth="1" horizontalDpi="600" verticalDpi="600" orientation="portrait" paperSize="9" scale="88" r:id="rId1"/>
  <rowBreaks count="3" manualBreakCount="3">
    <brk id="47" max="8" man="1"/>
    <brk id="88" max="8" man="1"/>
    <brk id="134" max="8" man="1"/>
  </rowBreaks>
</worksheet>
</file>

<file path=xl/worksheets/sheet6.xml><?xml version="1.0" encoding="utf-8"?>
<worksheet xmlns="http://schemas.openxmlformats.org/spreadsheetml/2006/main" xmlns:r="http://schemas.openxmlformats.org/officeDocument/2006/relationships">
  <sheetPr>
    <pageSetUpPr fitToPage="1"/>
  </sheetPr>
  <dimension ref="A1:E13"/>
  <sheetViews>
    <sheetView tabSelected="1" workbookViewId="0" topLeftCell="A1">
      <selection activeCell="A12" sqref="A12"/>
    </sheetView>
  </sheetViews>
  <sheetFormatPr defaultColWidth="9.140625" defaultRowHeight="12.75"/>
  <cols>
    <col min="1" max="1" width="26.7109375" style="0" customWidth="1"/>
    <col min="2" max="5" width="20.7109375" style="0" customWidth="1"/>
  </cols>
  <sheetData>
    <row r="1" s="24" customFormat="1" ht="15">
      <c r="A1" s="1" t="s">
        <v>0</v>
      </c>
    </row>
    <row r="2" s="24" customFormat="1" ht="15">
      <c r="A2" s="1" t="s">
        <v>301</v>
      </c>
    </row>
    <row r="3" s="24" customFormat="1" ht="15">
      <c r="A3" s="1" t="s">
        <v>302</v>
      </c>
    </row>
    <row r="4" s="24" customFormat="1" ht="15">
      <c r="A4" s="1"/>
    </row>
    <row r="5" spans="1:5" s="24" customFormat="1" ht="15">
      <c r="A5" s="5"/>
      <c r="B5" s="147" t="s">
        <v>51</v>
      </c>
      <c r="C5" s="147"/>
      <c r="D5" s="147" t="s">
        <v>52</v>
      </c>
      <c r="E5" s="147"/>
    </row>
    <row r="6" spans="2:5" s="24" customFormat="1" ht="15">
      <c r="B6" s="2" t="s">
        <v>8</v>
      </c>
      <c r="C6" s="2" t="s">
        <v>53</v>
      </c>
      <c r="D6" s="2" t="s">
        <v>8</v>
      </c>
      <c r="E6" s="2" t="s">
        <v>53</v>
      </c>
    </row>
    <row r="7" spans="2:5" s="24" customFormat="1" ht="15">
      <c r="B7" s="2" t="s">
        <v>54</v>
      </c>
      <c r="C7" s="2" t="s">
        <v>55</v>
      </c>
      <c r="D7" s="2" t="s">
        <v>54</v>
      </c>
      <c r="E7" s="2" t="s">
        <v>55</v>
      </c>
    </row>
    <row r="8" spans="2:5" s="24" customFormat="1" ht="15">
      <c r="B8" s="2" t="s">
        <v>10</v>
      </c>
      <c r="C8" s="2" t="s">
        <v>10</v>
      </c>
      <c r="D8" s="2" t="s">
        <v>56</v>
      </c>
      <c r="E8" s="2" t="s">
        <v>57</v>
      </c>
    </row>
    <row r="9" spans="1:5" s="24" customFormat="1" ht="15">
      <c r="A9" s="5"/>
      <c r="B9" s="3" t="s">
        <v>12</v>
      </c>
      <c r="C9" s="3" t="s">
        <v>58</v>
      </c>
      <c r="D9" s="25" t="str">
        <f>+B9</f>
        <v>30 Sept 03</v>
      </c>
      <c r="E9" s="25" t="str">
        <f>+C9</f>
        <v>30 Sept 02</v>
      </c>
    </row>
    <row r="10" spans="1:5" s="24" customFormat="1" ht="15">
      <c r="A10" s="5"/>
      <c r="B10" s="2" t="s">
        <v>59</v>
      </c>
      <c r="C10" s="2" t="s">
        <v>59</v>
      </c>
      <c r="D10" s="2" t="s">
        <v>59</v>
      </c>
      <c r="E10" s="2" t="s">
        <v>59</v>
      </c>
    </row>
    <row r="11" spans="1:5" ht="12.75">
      <c r="A11" t="s">
        <v>303</v>
      </c>
      <c r="B11" s="138">
        <v>4388</v>
      </c>
      <c r="C11" s="139">
        <v>5254</v>
      </c>
      <c r="D11" s="138">
        <v>10632</v>
      </c>
      <c r="E11" s="139">
        <v>16830</v>
      </c>
    </row>
    <row r="12" spans="1:5" ht="12.75">
      <c r="A12" t="s">
        <v>304</v>
      </c>
      <c r="B12" s="139">
        <v>180</v>
      </c>
      <c r="C12" s="139">
        <v>239</v>
      </c>
      <c r="D12" s="139">
        <v>595</v>
      </c>
      <c r="E12" s="139">
        <v>701</v>
      </c>
    </row>
    <row r="13" spans="1:5" ht="12.75">
      <c r="A13" t="s">
        <v>305</v>
      </c>
      <c r="B13" s="140">
        <v>911</v>
      </c>
      <c r="C13" s="139">
        <v>1305</v>
      </c>
      <c r="D13" s="139">
        <v>2827</v>
      </c>
      <c r="E13" s="139">
        <v>3808</v>
      </c>
    </row>
  </sheetData>
  <mergeCells count="2">
    <mergeCell ref="B5:C5"/>
    <mergeCell ref="D5:E5"/>
  </mergeCells>
  <printOptions/>
  <pageMargins left="0.590551181102362" right="0" top="0.78740157480315" bottom="0" header="0" footer="0"/>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Automatic Identification Technology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Alfred Lim</dc:creator>
  <cp:keywords/>
  <dc:description/>
  <cp:lastModifiedBy>bblim</cp:lastModifiedBy>
  <cp:lastPrinted>2003-11-20T02:19:16Z</cp:lastPrinted>
  <dcterms:created xsi:type="dcterms:W3CDTF">2003-11-20T00:42:25Z</dcterms:created>
  <dcterms:modified xsi:type="dcterms:W3CDTF">2003-11-20T05:21:08Z</dcterms:modified>
  <cp:category/>
  <cp:version/>
  <cp:contentType/>
  <cp:contentStatus/>
</cp:coreProperties>
</file>